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filterPrivacy="1" defaultThemeVersion="124226"/>
  <xr:revisionPtr revIDLastSave="0" documentId="13_ncr:1_{C90A91E6-AF3B-442C-9242-3F4861BC4D8C}" xr6:coauthVersionLast="47" xr6:coauthVersionMax="47" xr10:uidLastSave="{00000000-0000-0000-0000-000000000000}"/>
  <bookViews>
    <workbookView xWindow="-110" yWindow="-110" windowWidth="19420" windowHeight="10420" firstSheet="1" activeTab="2" xr2:uid="{00000000-000D-0000-FFFF-FFFF00000000}"/>
  </bookViews>
  <sheets>
    <sheet name="Sheet1" sheetId="1" r:id="rId1"/>
    <sheet name="Altoub Ala MWY_Alrahad Locality" sheetId="5" r:id="rId2"/>
    <sheet name="Sharab MWY_Alfaw Locality" sheetId="4" r:id="rId3"/>
  </sheets>
  <definedNames>
    <definedName name="_xlnm.Print_Area" localSheetId="1">'Altoub Ala MWY_Alrahad Locality'!$A$1:$R$61</definedName>
    <definedName name="_xlnm.Print_Area" localSheetId="2">'Sharab MWY_Alfaw Locality'!$A$1:$R$64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2" i="5" l="1"/>
  <c r="F61" i="5"/>
  <c r="E60" i="5"/>
  <c r="F60" i="5"/>
  <c r="F34" i="1" l="1"/>
  <c r="F23" i="1"/>
  <c r="F14" i="1"/>
  <c r="F20" i="1" l="1"/>
  <c r="F19" i="1"/>
  <c r="F18" i="1"/>
  <c r="F17" i="1"/>
  <c r="F16" i="1"/>
  <c r="F13" i="1"/>
  <c r="F12" i="1"/>
  <c r="F11" i="1"/>
  <c r="F10" i="1"/>
  <c r="F9" i="1"/>
  <c r="F8" i="1"/>
  <c r="F6" i="1"/>
</calcChain>
</file>

<file path=xl/sharedStrings.xml><?xml version="1.0" encoding="utf-8"?>
<sst xmlns="http://schemas.openxmlformats.org/spreadsheetml/2006/main" count="252" uniqueCount="115">
  <si>
    <t>Item</t>
  </si>
  <si>
    <t>Description</t>
  </si>
  <si>
    <t>Unit</t>
  </si>
  <si>
    <t>Quantity</t>
  </si>
  <si>
    <t>Unit
 Rate
 SDG</t>
  </si>
  <si>
    <t>Cost</t>
  </si>
  <si>
    <t>pcs</t>
  </si>
  <si>
    <t>job</t>
  </si>
  <si>
    <t xml:space="preserve">BOQ  for  upgraded  one Hand Pump to Mini Water Yard in </t>
  </si>
  <si>
    <t xml:space="preserve">Site preparation </t>
  </si>
  <si>
    <t xml:space="preserve">Cleaning the site from grass and removal of rubbish  and level the ground </t>
  </si>
  <si>
    <t>Job</t>
  </si>
  <si>
    <t>Digging 37 holes 40 x 40 50 cm to install the 1'' galvanize pipe</t>
  </si>
  <si>
    <t>m3</t>
  </si>
  <si>
    <t xml:space="preserve">Galvanize steel pipe 1 inch diameter with 2 mm tickness and 6 meters length </t>
  </si>
  <si>
    <t>Pcs</t>
  </si>
  <si>
    <t xml:space="preserve">Galvanize Mesh rolls with 2 inches opennig, 2 meters wide and 10 meters length </t>
  </si>
  <si>
    <t>Roll</t>
  </si>
  <si>
    <t>2 mm tickness wire to be connected to steel pipe all around to install the mesh and hold them stady</t>
  </si>
  <si>
    <t>m</t>
  </si>
  <si>
    <t xml:space="preserve">Tie wire to connect the mesh to steel pipe and the 2 mm wire </t>
  </si>
  <si>
    <t>Kg</t>
  </si>
  <si>
    <t xml:space="preserve">Galvanize 2 inches pipe each 3 meters length </t>
  </si>
  <si>
    <t xml:space="preserve">Connection for 2 inches pipe </t>
  </si>
  <si>
    <t>Hand pump needs to convert to MWY</t>
  </si>
  <si>
    <t xml:space="preserve">Supply and install complete 1.5 HP solar submersible pump, includeing all necessary accessories and electrical standdard cables and wries </t>
  </si>
  <si>
    <t>Solar Panels for 1.5 HP submersible pump, 300 W each</t>
  </si>
  <si>
    <t>LS</t>
  </si>
  <si>
    <t xml:space="preserve">Strong steel door with strong frame based on design </t>
  </si>
  <si>
    <t xml:space="preserve">Install 1 '' 3 meters steel galvanize pipe 0.5 m in the holes and 2.5 above the ground, fill it with concrete and small pices of stons. Mix 1:3:6 based on design </t>
  </si>
  <si>
    <t>Strong steel structure with Angel shape steel 2''x2'' with 2 mm tickness including anti rust and three coats of oil paint to hold 10 solar panels.</t>
  </si>
  <si>
    <t>Elevated water tank</t>
  </si>
  <si>
    <t>Room</t>
  </si>
  <si>
    <t>DC-DC converter  for 1.5 HP submersible pump</t>
  </si>
  <si>
    <t>DC-AC Inverter for 1.5 HP submersible Pump</t>
  </si>
  <si>
    <t>Conduct Opration Test for 2 days (under MC Engineer suppervision)</t>
  </si>
  <si>
    <t xml:space="preserve">Digging the holes for fencing and install the fencing </t>
  </si>
  <si>
    <t>Supply materials and build a drainage system</t>
  </si>
  <si>
    <t>Supply and install sign board of MC and USIAD logos</t>
  </si>
  <si>
    <t>TOTAL in SDG</t>
  </si>
  <si>
    <t>Total in USD</t>
  </si>
  <si>
    <t xml:space="preserve">Item </t>
  </si>
  <si>
    <t xml:space="preserve">Quantity </t>
  </si>
  <si>
    <t>Unit Rate</t>
  </si>
  <si>
    <t>Total amount</t>
  </si>
  <si>
    <t>No</t>
  </si>
  <si>
    <t>ml</t>
  </si>
  <si>
    <t xml:space="preserve">Water Disrubuation Points  </t>
  </si>
  <si>
    <t xml:space="preserve">Fence &amp; Gate </t>
  </si>
  <si>
    <r>
      <t xml:space="preserve">Bills of Quantities for Upgrading of </t>
    </r>
    <r>
      <rPr>
        <b/>
        <sz val="14"/>
        <color rgb="FF0070C0"/>
        <rFont val="Arial"/>
        <family val="2"/>
      </rPr>
      <t>Hand Pump to Mini Water Yard</t>
    </r>
  </si>
  <si>
    <t>Mercy Corps - Gadarif State Office</t>
  </si>
  <si>
    <r>
      <t>Project name</t>
    </r>
    <r>
      <rPr>
        <sz val="12"/>
        <color theme="1"/>
        <rFont val="Calibri"/>
        <family val="2"/>
        <scheme val="minor"/>
      </rPr>
      <t xml:space="preserve">:                                                                                  Upgrading of </t>
    </r>
    <r>
      <rPr>
        <b/>
        <sz val="12"/>
        <color theme="1"/>
        <rFont val="Calibri"/>
        <family val="2"/>
        <scheme val="minor"/>
      </rPr>
      <t>Sharab</t>
    </r>
    <r>
      <rPr>
        <sz val="12"/>
        <color theme="1"/>
        <rFont val="Calibri"/>
        <family val="2"/>
        <scheme val="minor"/>
      </rPr>
      <t xml:space="preserve"> Hand Pump to Mini Water Yard</t>
    </r>
  </si>
  <si>
    <r>
      <t>Project Location</t>
    </r>
    <r>
      <rPr>
        <sz val="12"/>
        <color theme="1"/>
        <rFont val="Calibri"/>
        <family val="2"/>
        <scheme val="minor"/>
      </rPr>
      <t xml:space="preserve">:                                                                            </t>
    </r>
    <r>
      <rPr>
        <b/>
        <sz val="12"/>
        <color theme="1"/>
        <rFont val="Calibri"/>
        <family val="2"/>
        <scheme val="minor"/>
      </rPr>
      <t xml:space="preserve"> Sharab Village </t>
    </r>
    <r>
      <rPr>
        <sz val="12"/>
        <color theme="1"/>
        <rFont val="Calibri"/>
        <family val="2"/>
        <scheme val="minor"/>
      </rPr>
      <t>- Alfaw Locality - Gedaref State</t>
    </r>
  </si>
  <si>
    <t xml:space="preserve">Site Preparation </t>
  </si>
  <si>
    <r>
      <rPr>
        <b/>
        <sz val="12"/>
        <rFont val="Calibri"/>
        <family val="2"/>
        <scheme val="minor"/>
      </rPr>
      <t>Mobilization:</t>
    </r>
    <r>
      <rPr>
        <sz val="12"/>
        <rFont val="Calibri"/>
        <family val="2"/>
        <scheme val="minor"/>
      </rPr>
      <t xml:space="preserve"> This item include physical mobilization of the equipment, construction materials &amp; manpower.</t>
    </r>
  </si>
  <si>
    <r>
      <rPr>
        <b/>
        <sz val="12"/>
        <rFont val="Calibri"/>
        <family val="2"/>
        <scheme val="minor"/>
      </rPr>
      <t>Site cleaning and levelling:</t>
    </r>
    <r>
      <rPr>
        <sz val="12"/>
        <rFont val="Calibri"/>
        <family val="2"/>
        <scheme val="minor"/>
      </rPr>
      <t xml:space="preserve"> Cleaning the site from grass and removal of rubbish  and level the ground </t>
    </r>
  </si>
  <si>
    <t>Provision and installation of Solar system &amp; Submersible pump</t>
  </si>
  <si>
    <r>
      <t xml:space="preserve">Supply and install complete 1.5 HP solar submersible pump, includeing all necessary accessories and electrical standard cables, wries and connection to control panel. </t>
    </r>
    <r>
      <rPr>
        <b/>
        <sz val="12"/>
        <rFont val="Calibri"/>
        <family val="2"/>
        <scheme val="minor"/>
      </rPr>
      <t xml:space="preserve">The price is inclusive of removing existing water hand pump and inspection the well casing and filters status. </t>
    </r>
  </si>
  <si>
    <t xml:space="preserve">Supply and installation of DC-DC converter  for 1.5 HP submersible pump, with all accessories . </t>
  </si>
  <si>
    <t xml:space="preserve">Supply and installation of DC-AC Inverter for 1.5 HP submersible Pump, with all accessories. </t>
  </si>
  <si>
    <r>
      <rPr>
        <b/>
        <sz val="12"/>
        <rFont val="Calibri"/>
        <family val="2"/>
        <scheme val="minor"/>
      </rPr>
      <t xml:space="preserve">Demobilization: </t>
    </r>
    <r>
      <rPr>
        <sz val="12"/>
        <rFont val="Calibri"/>
        <family val="2"/>
        <scheme val="minor"/>
      </rPr>
      <t>of equipment and personnel from site including  cleaning  the site from derbies and reinstatement to its original condition.</t>
    </r>
  </si>
  <si>
    <t xml:space="preserve">Supply &amp; erect 5000 L capacity, plastic cylindrical storage water tank (Tiga),mounted on a 2.5-meters high tower construct of bricks and concrete. The price is inclusive of all necessary fittings, valves, connection and piping, all according to technical specifications attached and the directions of the Engineer. </t>
  </si>
  <si>
    <t xml:space="preserve">Supply and fix 1.5" Gl pipes from the well to the elevated water tank including all necessary fittings. </t>
  </si>
  <si>
    <t>Supply and install 1.5" non-return valve at the water tank inlet including all necessary fittings.</t>
  </si>
  <si>
    <t>Supply and fix 1.5" GL pipes from the elevated water tank to distribution point including all necessary fittings.</t>
  </si>
  <si>
    <t>Supply and install 1.5" valve at the elevated water tank outlet pipes including all necessary fittings.</t>
  </si>
  <si>
    <t>Construct a collection water storage at the end of drainage channel of distribution point away from the MWY (10m at least) for animal to drink the waste water by  1*1*0.5 m depth, by one brick wall with mortar cement 1:8 plus plaster  inside wall 1:6 , add 10 cm concrate in the bottom ,Include labos and materials (cement,bricks,water, sand)</t>
  </si>
  <si>
    <t xml:space="preserve">Distribution System (Pipe Works): </t>
  </si>
  <si>
    <t>supply and installation  2" circular steel pipes 2.5m length and  2mm thickness  painted with silver color paint, spaced at 2 m distances with 2 mm galvanized wire welded (at top, bottom and the middle).</t>
  </si>
  <si>
    <t xml:space="preserve">The 2" circular steel pipes should erect in 0.5 m depth in the holes and 2.0m above the ground, fill it with concrete and small pices of stons. Mix 1:3:6 based on design </t>
  </si>
  <si>
    <t>Galvanize Mesh rolls, gabion wire (class A) with 2 inches opennig, 2 meters wide and 10 meters length. 2 mm tickness wire to be connected to steel pipe all around to install the mesh and hold them stady</t>
  </si>
  <si>
    <t xml:space="preserve">Provide and erect fence gate made of two leafs of steel angle 3 ",  3m wide for the mini water yard as per design. </t>
  </si>
  <si>
    <t>Fence corners should be supported with 2-inch strainer-angled ion.</t>
  </si>
  <si>
    <t>Signboard:</t>
  </si>
  <si>
    <t xml:space="preserve">Supply and install steel project sign board of MC and USIAD logos, writing and drawing as per drawings, specifications and the directions of the Engineer. </t>
  </si>
  <si>
    <t xml:space="preserve">Provision of materials and installation of fence for the mini water yard, all according to specifications bellow and the directions of the Engineer:        </t>
  </si>
  <si>
    <r>
      <t xml:space="preserve">GPS     </t>
    </r>
    <r>
      <rPr>
        <sz val="12"/>
        <color theme="1"/>
        <rFont val="Calibri"/>
        <family val="2"/>
        <scheme val="minor"/>
      </rPr>
      <t>N 14° 02' 49.5"    E 033° 59' 23.4"</t>
    </r>
  </si>
  <si>
    <r>
      <t xml:space="preserve">GPS     </t>
    </r>
    <r>
      <rPr>
        <sz val="12"/>
        <color theme="1"/>
        <rFont val="Calibri"/>
        <family val="2"/>
        <scheme val="minor"/>
      </rPr>
      <t>N 13° 06' 27.8.1"      E 034° 56' 28.0"</t>
    </r>
  </si>
  <si>
    <r>
      <rPr>
        <b/>
        <sz val="12"/>
        <rFont val="Calibri"/>
        <family val="2"/>
        <scheme val="minor"/>
      </rPr>
      <t>Gl pipes (Delivery pipe):</t>
    </r>
    <r>
      <rPr>
        <sz val="12"/>
        <rFont val="Calibri"/>
        <family val="2"/>
        <scheme val="minor"/>
      </rPr>
      <t xml:space="preserve"> Supply and install Galvanize pipe 1.5 inches Dim, 3 meters length with connection fittings.</t>
    </r>
  </si>
  <si>
    <t>Supply and installation of 4 batteries each 200 A</t>
  </si>
  <si>
    <t>M3</t>
  </si>
  <si>
    <t xml:space="preserve">Digging the trench for foundation 3.5 x 3 m, 13 x 0.4 x 0.7 m </t>
  </si>
  <si>
    <t>Grade beam</t>
  </si>
  <si>
    <t>filled the foundtaion with stone and martor 1:6 up to 70 cm ground level.</t>
  </si>
  <si>
    <t>Grade beam all over the top of foundation from with 13 x 0.40 x 0.30 m with reinforce concrete based on design and cure that for three days ( everyday 6 times). This job include labor, materials and necessary tools.</t>
  </si>
  <si>
    <t>Brick walls</t>
  </si>
  <si>
    <t>Raise the walls from the top of grade beam up to 2.5 meters with one and half bricks (30 cm) and martor 1:6, this include labor, and materials, water and tools</t>
  </si>
  <si>
    <t>M2</t>
  </si>
  <si>
    <t xml:space="preserve">Plastering both sides smoothly, including labor, materials, water and tools, mix 1:6 </t>
  </si>
  <si>
    <t>Bomastic painting, three coats</t>
  </si>
  <si>
    <t>Gallons</t>
  </si>
  <si>
    <t>Floor:</t>
  </si>
  <si>
    <t xml:space="preserve">Lay the excavated siol on the floor and compact it 15 cm, then 15 cm with gravel and small piecs of stonses, and the last 10 cm with plain concrete mix 1:3:6, </t>
  </si>
  <si>
    <t>Ring beam</t>
  </si>
  <si>
    <t>Reinforce concrete ring beam all over the top of brick walls,   0.30 x 0.20. mix 1:2:4, include labor, materials water and tools</t>
  </si>
  <si>
    <t xml:space="preserve">Slab Concrete </t>
  </si>
  <si>
    <t>Reinforce salb concrete with 10 cm depth and the rebars should be connect to ring beam rebars . mix 1:2:4, include labor, materials water and tools</t>
  </si>
  <si>
    <t>Supply and installation of Solar Panels to cover the load of  1.5 HP submersible pump, 400 W each.</t>
  </si>
  <si>
    <r>
      <rPr>
        <b/>
        <sz val="12"/>
        <rFont val="Calibri"/>
        <family val="2"/>
        <scheme val="minor"/>
      </rPr>
      <t>Steel stands for the solar panels:</t>
    </r>
    <r>
      <rPr>
        <sz val="12"/>
        <rFont val="Calibri"/>
        <family val="2"/>
        <scheme val="minor"/>
      </rPr>
      <t xml:space="preserve"> Provision of materials and fabrication of strong steel stand structure with Angel shape steel 2''x2'' with 2 mm tickness including anti rust and three coats of oil paint to hold 10 solar panels. Concrete for 12 holes with  (40*40*50cm), including labor</t>
    </r>
  </si>
  <si>
    <t xml:space="preserve">Water Tank: </t>
  </si>
  <si>
    <t>Foundation for elevated water tank</t>
  </si>
  <si>
    <t>pce</t>
  </si>
  <si>
    <t xml:space="preserve">Doors, two steel doors 1 x 1.9 m, including anti rust and three coat of oil paint </t>
  </si>
  <si>
    <t>Digging 38 holes 40 x 40 x 50 cm to install the 2'' galvanize steel pipes</t>
  </si>
  <si>
    <r>
      <rPr>
        <b/>
        <u/>
        <sz val="12"/>
        <rFont val="Calibri"/>
        <family val="2"/>
        <scheme val="minor"/>
      </rPr>
      <t>Disrubuaion Point:</t>
    </r>
    <r>
      <rPr>
        <sz val="12"/>
        <rFont val="Calibri"/>
        <family val="2"/>
        <scheme val="minor"/>
      </rPr>
      <t xml:space="preserve"> Construct distribuation point  1.7 including foundation </t>
    </r>
    <r>
      <rPr>
        <sz val="12"/>
        <rFont val="Calibri"/>
        <family val="2"/>
      </rPr>
      <t>×</t>
    </r>
    <r>
      <rPr>
        <sz val="12"/>
        <rFont val="Calibri"/>
        <family val="2"/>
        <scheme val="minor"/>
      </rPr>
      <t xml:space="preserve"> 1.2 m high, foundation with stones and martor and top structure with bricks and martor, plus plastering both sides mix (1:6) . The price is inclusive of  (1")  GL  pipe with 8 pressed taps 1 /2" all necessary materials, labor, tools drainage system. plus one truck 10 cubic meters of gravel for around the water point.  All the works should be complete according to specifications, design and the directions of the Engineer.  </t>
    </r>
  </si>
  <si>
    <t xml:space="preserve">            BHA Project:33657                                                                                                         Date: 4/10/22                                                                                                       </t>
  </si>
  <si>
    <t>SDG</t>
  </si>
  <si>
    <t xml:space="preserve">            BHA Project:33657                                                                                                         Date: 4/10/22                                                                                                        </t>
  </si>
  <si>
    <r>
      <t>Project name</t>
    </r>
    <r>
      <rPr>
        <sz val="12"/>
        <color theme="1"/>
        <rFont val="Calibri"/>
        <family val="2"/>
        <scheme val="minor"/>
      </rPr>
      <t xml:space="preserve">:                                                             Upgrading of </t>
    </r>
    <r>
      <rPr>
        <b/>
        <sz val="12"/>
        <color theme="1"/>
        <rFont val="Calibri"/>
        <family val="2"/>
        <scheme val="minor"/>
      </rPr>
      <t>Altoub Alahmer</t>
    </r>
    <r>
      <rPr>
        <sz val="12"/>
        <color theme="1"/>
        <rFont val="Calibri"/>
        <family val="2"/>
        <scheme val="minor"/>
      </rPr>
      <t xml:space="preserve"> Hand Pump to Mini Water Yard</t>
    </r>
  </si>
  <si>
    <r>
      <t>Project Location</t>
    </r>
    <r>
      <rPr>
        <sz val="12"/>
        <color theme="1"/>
        <rFont val="Calibri"/>
        <family val="2"/>
        <scheme val="minor"/>
      </rPr>
      <t xml:space="preserve">:                                                                </t>
    </r>
    <r>
      <rPr>
        <b/>
        <sz val="12"/>
        <color theme="1"/>
        <rFont val="Calibri"/>
        <family val="2"/>
        <scheme val="minor"/>
      </rPr>
      <t xml:space="preserve"> Altoub Alahmer Village </t>
    </r>
    <r>
      <rPr>
        <sz val="12"/>
        <color theme="1"/>
        <rFont val="Calibri"/>
        <family val="2"/>
        <scheme val="minor"/>
      </rPr>
      <t>- Alrahad Locality - Gedaref State</t>
    </r>
  </si>
  <si>
    <t>Total cost in SDG</t>
  </si>
  <si>
    <t>Total cost SDG</t>
  </si>
  <si>
    <t>VAT 17%</t>
  </si>
  <si>
    <t xml:space="preserve">Grand Total </t>
  </si>
  <si>
    <t>Vat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</si>
</sst>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0_);_(* \(#,##0.0\);_(* &quot;-&quot;?_);_(@_)"/>
  </numFmts>
  <fonts count="17" x14ac:knownFonts="1">
    <font>
      <sz val="11"/>
      <color theme="1"/>
      <name val="Calibri"/>
      <family val="2"/>
      <scheme val="minor"/>
    </font>
    <font>
      <b/>
      <sz val="14"/>
      <color theme="1"/>
      <name val="Calibri"/>
      <family val="2"/>
    </font>
    <font>
      <b/>
      <sz val="11"/>
      <color theme="1"/>
      <name val="Calibri"/>
      <family val="2"/>
      <scheme val="minor"/>
    </font>
    <font>
      <sz val="11"/>
      <color theme="1"/>
      <name val="Calibri"/>
      <family val="2"/>
    </font>
    <font>
      <b/>
      <sz val="11"/>
      <color theme="1"/>
      <name val="Calibri"/>
      <family val="2"/>
    </font>
    <font>
      <b/>
      <sz val="14"/>
      <color rgb="FFC00000"/>
      <name val="Calibri"/>
      <family val="2"/>
      <scheme val="minor"/>
    </font>
    <font>
      <b/>
      <sz val="14"/>
      <color rgb="FF0070C0"/>
      <name val="Arial"/>
      <family val="2"/>
    </font>
    <font>
      <b/>
      <sz val="12"/>
      <color rgb="FF0070C0"/>
      <name val="Arial"/>
      <family val="2"/>
    </font>
    <font>
      <b/>
      <sz val="12"/>
      <color theme="1"/>
      <name val="Calibri"/>
      <family val="2"/>
      <scheme val="minor"/>
    </font>
    <font>
      <sz val="12"/>
      <color theme="1"/>
      <name val="Calibri"/>
      <family val="2"/>
      <scheme val="minor"/>
    </font>
    <font>
      <b/>
      <sz val="12"/>
      <color rgb="FF000000"/>
      <name val="Calibri"/>
      <family val="2"/>
      <scheme val="minor"/>
    </font>
    <font>
      <b/>
      <sz val="12"/>
      <name val="Calibri"/>
      <family val="2"/>
      <scheme val="minor"/>
    </font>
    <font>
      <sz val="12"/>
      <name val="Calibri"/>
      <family val="2"/>
      <scheme val="minor"/>
    </font>
    <font>
      <b/>
      <u/>
      <sz val="12"/>
      <name val="Calibri"/>
      <family val="2"/>
      <scheme val="minor"/>
    </font>
    <font>
      <sz val="12"/>
      <name val="Calibri"/>
      <family val="2"/>
    </font>
    <font>
      <sz val="11"/>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93CDDD"/>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thick">
        <color indexed="64"/>
      </bottom>
      <diagonal/>
    </border>
    <border>
      <left/>
      <right/>
      <top style="thick">
        <color indexed="64"/>
      </top>
      <bottom style="thick">
        <color indexed="64"/>
      </bottom>
      <diagonal/>
    </border>
    <border>
      <left/>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medium">
        <color indexed="64"/>
      </right>
      <top/>
      <bottom/>
      <diagonal/>
    </border>
    <border>
      <left style="thick">
        <color auto="1"/>
      </left>
      <right/>
      <top style="thick">
        <color auto="1"/>
      </top>
      <bottom style="thick">
        <color auto="1"/>
      </bottom>
      <diagonal/>
    </border>
    <border>
      <left/>
      <right style="thin">
        <color indexed="64"/>
      </right>
      <top style="medium">
        <color indexed="64"/>
      </top>
      <bottom/>
      <diagonal/>
    </border>
    <border>
      <left style="thin">
        <color indexed="64"/>
      </left>
      <right style="thin">
        <color indexed="64"/>
      </right>
      <top style="thick">
        <color indexed="64"/>
      </top>
      <bottom style="thick">
        <color indexed="64"/>
      </bottom>
      <diagonal/>
    </border>
  </borders>
  <cellStyleXfs count="2">
    <xf numFmtId="0" fontId="0" fillId="0" borderId="0"/>
    <xf numFmtId="43" fontId="15" fillId="0" borderId="0" applyFont="0" applyFill="0" applyBorder="0" applyAlignment="0" applyProtection="0"/>
  </cellStyleXfs>
  <cellXfs count="73">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0" fillId="0" borderId="1" xfId="0" applyBorder="1" applyAlignment="1">
      <alignment horizontal="left" vertical="top"/>
    </xf>
    <xf numFmtId="0" fontId="0" fillId="0" borderId="1" xfId="0" applyBorder="1" applyAlignment="1">
      <alignment horizontal="left" vertical="top" wrapText="1"/>
    </xf>
    <xf numFmtId="0" fontId="2" fillId="0" borderId="1" xfId="0" applyFont="1" applyBorder="1" applyAlignment="1">
      <alignment horizontal="left" vertical="top"/>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xf>
    <xf numFmtId="0" fontId="0" fillId="0" borderId="1" xfId="0" applyFont="1" applyBorder="1" applyAlignment="1">
      <alignment horizontal="left" vertical="top"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2" fillId="0" borderId="1" xfId="0" applyFont="1" applyBorder="1" applyAlignment="1">
      <alignment horizontal="left" vertical="top" wrapText="1"/>
    </xf>
    <xf numFmtId="0" fontId="4" fillId="3" borderId="1" xfId="0" applyFont="1" applyFill="1" applyBorder="1" applyAlignment="1">
      <alignment horizontal="left" vertical="center" wrapText="1"/>
    </xf>
    <xf numFmtId="0" fontId="0" fillId="4" borderId="1" xfId="0" applyFill="1" applyBorder="1"/>
    <xf numFmtId="0" fontId="0" fillId="0" borderId="1" xfId="0" applyBorder="1" applyAlignment="1">
      <alignment horizontal="center" vertical="top"/>
    </xf>
    <xf numFmtId="0" fontId="0" fillId="0" borderId="1" xfId="0" applyBorder="1"/>
    <xf numFmtId="0" fontId="10" fillId="6" borderId="4" xfId="0" applyFont="1" applyFill="1" applyBorder="1" applyAlignment="1">
      <alignment horizontal="center" vertical="center"/>
    </xf>
    <xf numFmtId="0" fontId="10" fillId="6" borderId="2" xfId="0" applyFont="1" applyFill="1" applyBorder="1" applyAlignment="1">
      <alignment horizontal="center" vertical="center"/>
    </xf>
    <xf numFmtId="0" fontId="11" fillId="0" borderId="3" xfId="0" applyFont="1" applyFill="1" applyBorder="1" applyAlignment="1">
      <alignment horizontal="center" vertical="top"/>
    </xf>
    <xf numFmtId="0" fontId="11" fillId="0" borderId="3" xfId="0" applyFont="1" applyFill="1" applyBorder="1" applyAlignment="1">
      <alignment vertical="top"/>
    </xf>
    <xf numFmtId="0" fontId="12" fillId="0" borderId="3"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center" vertical="top"/>
    </xf>
    <xf numFmtId="0" fontId="12" fillId="0" borderId="3" xfId="0" applyFont="1" applyFill="1" applyBorder="1" applyAlignment="1">
      <alignment vertical="top" wrapText="1"/>
    </xf>
    <xf numFmtId="0" fontId="11" fillId="0" borderId="3" xfId="0" applyFont="1" applyFill="1" applyBorder="1" applyAlignment="1">
      <alignment vertical="top" wrapText="1"/>
    </xf>
    <xf numFmtId="0" fontId="12" fillId="0" borderId="3" xfId="0" applyFont="1" applyFill="1" applyBorder="1" applyAlignment="1">
      <alignment horizontal="left" vertical="top" wrapText="1"/>
    </xf>
    <xf numFmtId="0" fontId="11" fillId="0" borderId="3" xfId="0" applyFont="1" applyFill="1" applyBorder="1"/>
    <xf numFmtId="0" fontId="12" fillId="0" borderId="5" xfId="0" applyFont="1" applyFill="1" applyBorder="1" applyAlignment="1">
      <alignment vertical="top"/>
    </xf>
    <xf numFmtId="0" fontId="11" fillId="0" borderId="6" xfId="0" applyFont="1" applyFill="1" applyBorder="1" applyAlignment="1">
      <alignment vertical="center" wrapText="1"/>
    </xf>
    <xf numFmtId="0" fontId="0" fillId="0" borderId="0" xfId="0"/>
    <xf numFmtId="0" fontId="5" fillId="0" borderId="0" xfId="0" applyFont="1" applyFill="1" applyBorder="1" applyAlignment="1">
      <alignment vertical="center"/>
    </xf>
    <xf numFmtId="0" fontId="12" fillId="0" borderId="3" xfId="0" applyFont="1" applyFill="1" applyBorder="1" applyAlignment="1">
      <alignment horizontal="center" vertical="center"/>
    </xf>
    <xf numFmtId="0" fontId="12" fillId="0" borderId="3" xfId="0" applyFont="1" applyFill="1" applyBorder="1" applyAlignment="1">
      <alignment horizontal="center" vertical="center" wrapText="1"/>
    </xf>
    <xf numFmtId="0" fontId="12" fillId="0" borderId="6" xfId="0" applyFont="1" applyFill="1" applyBorder="1" applyAlignment="1">
      <alignment horizontal="center" vertical="center"/>
    </xf>
    <xf numFmtId="164" fontId="12" fillId="0" borderId="3" xfId="1" applyNumberFormat="1" applyFont="1" applyFill="1" applyBorder="1" applyAlignment="1">
      <alignment horizontal="center" vertical="center"/>
    </xf>
    <xf numFmtId="164" fontId="12" fillId="0" borderId="3" xfId="1" applyNumberFormat="1" applyFont="1" applyFill="1" applyBorder="1" applyAlignment="1">
      <alignment horizontal="center" vertical="center" wrapText="1"/>
    </xf>
    <xf numFmtId="164" fontId="12" fillId="0" borderId="6" xfId="1" applyNumberFormat="1" applyFont="1" applyFill="1" applyBorder="1" applyAlignment="1">
      <alignment horizontal="center" vertical="center"/>
    </xf>
    <xf numFmtId="165" fontId="0" fillId="0" borderId="0" xfId="0" applyNumberFormat="1"/>
    <xf numFmtId="164" fontId="16" fillId="0" borderId="3" xfId="1" applyNumberFormat="1" applyFont="1" applyFill="1" applyBorder="1" applyAlignment="1">
      <alignment horizontal="center" vertical="center"/>
    </xf>
    <xf numFmtId="164" fontId="16" fillId="0" borderId="3" xfId="1" applyNumberFormat="1" applyFont="1" applyFill="1" applyBorder="1" applyAlignment="1">
      <alignment horizontal="center" vertical="center" wrapText="1"/>
    </xf>
    <xf numFmtId="39" fontId="16" fillId="0" borderId="3" xfId="1" applyNumberFormat="1" applyFont="1" applyFill="1" applyBorder="1" applyAlignment="1">
      <alignment horizontal="center" vertical="center"/>
    </xf>
    <xf numFmtId="0" fontId="10" fillId="6" borderId="5"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left" vertical="center"/>
    </xf>
    <xf numFmtId="0" fontId="0" fillId="0" borderId="1" xfId="0" applyFill="1" applyBorder="1"/>
    <xf numFmtId="0" fontId="0" fillId="0" borderId="1" xfId="0" applyFill="1" applyBorder="1" applyAlignment="1">
      <alignment horizontal="center"/>
    </xf>
    <xf numFmtId="43" fontId="0" fillId="0" borderId="0" xfId="0" applyNumberFormat="1"/>
    <xf numFmtId="39" fontId="12" fillId="0" borderId="3" xfId="1" applyNumberFormat="1" applyFont="1" applyFill="1" applyBorder="1" applyAlignment="1">
      <alignment horizontal="center" vertical="center"/>
    </xf>
    <xf numFmtId="0" fontId="2" fillId="5" borderId="1"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4"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6" fillId="0" borderId="1" xfId="0" applyFont="1" applyFill="1" applyBorder="1" applyAlignment="1">
      <alignment horizontal="center" vertical="center"/>
    </xf>
    <xf numFmtId="0" fontId="8" fillId="0" borderId="1" xfId="0" applyFont="1" applyFill="1" applyBorder="1" applyAlignment="1">
      <alignment horizontal="left" vertical="center"/>
    </xf>
    <xf numFmtId="0" fontId="0" fillId="0" borderId="7" xfId="0" applyBorder="1"/>
    <xf numFmtId="0" fontId="0" fillId="0" borderId="8" xfId="0" applyBorder="1"/>
    <xf numFmtId="0" fontId="0" fillId="0" borderId="9" xfId="0" applyBorder="1"/>
    <xf numFmtId="0" fontId="2" fillId="0" borderId="8" xfId="0" applyFont="1" applyBorder="1"/>
    <xf numFmtId="0" fontId="2" fillId="0" borderId="9" xfId="0" applyFont="1" applyBorder="1"/>
    <xf numFmtId="164" fontId="11" fillId="0" borderId="10" xfId="1" applyNumberFormat="1" applyFont="1" applyFill="1" applyBorder="1" applyAlignment="1">
      <alignment vertical="center" wrapText="1"/>
    </xf>
    <xf numFmtId="164" fontId="11" fillId="0" borderId="11" xfId="1" applyNumberFormat="1" applyFont="1" applyFill="1" applyBorder="1" applyAlignment="1">
      <alignment horizontal="center" vertical="center" wrapText="1"/>
    </xf>
    <xf numFmtId="164" fontId="11" fillId="0" borderId="12" xfId="1" applyNumberFormat="1" applyFont="1" applyFill="1" applyBorder="1" applyAlignment="1">
      <alignment horizontal="center" vertical="center" wrapText="1"/>
    </xf>
    <xf numFmtId="164" fontId="0" fillId="0" borderId="13" xfId="0" applyNumberFormat="1" applyBorder="1"/>
    <xf numFmtId="0" fontId="12" fillId="0" borderId="4" xfId="0" applyFont="1" applyFill="1" applyBorder="1" applyAlignment="1">
      <alignment vertical="top"/>
    </xf>
    <xf numFmtId="0" fontId="11" fillId="0" borderId="14" xfId="0" applyFont="1" applyFill="1" applyBorder="1" applyAlignment="1">
      <alignment vertical="center" wrapText="1"/>
    </xf>
    <xf numFmtId="164" fontId="11" fillId="0" borderId="14" xfId="1" applyNumberFormat="1" applyFont="1" applyFill="1" applyBorder="1" applyAlignment="1">
      <alignment vertical="center" wrapText="1"/>
    </xf>
    <xf numFmtId="0" fontId="0" fillId="0" borderId="15" xfId="0" applyBorder="1"/>
    <xf numFmtId="164" fontId="11" fillId="0" borderId="16" xfId="1" applyNumberFormat="1" applyFont="1" applyFill="1" applyBorder="1" applyAlignment="1">
      <alignment horizontal="center" vertical="center" wrapText="1"/>
    </xf>
    <xf numFmtId="0" fontId="0" fillId="0" borderId="17" xfId="0" applyBorder="1"/>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263314</xdr:colOff>
      <xdr:row>8</xdr:row>
      <xdr:rowOff>31354</xdr:rowOff>
    </xdr:from>
    <xdr:to>
      <xdr:col>11</xdr:col>
      <xdr:colOff>629497</xdr:colOff>
      <xdr:row>27</xdr:row>
      <xdr:rowOff>372448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599275" y="3574809"/>
          <a:ext cx="7421344" cy="3657600"/>
        </a:xfrm>
        <a:prstGeom prst="rect">
          <a:avLst/>
        </a:prstGeom>
      </xdr:spPr>
    </xdr:pic>
    <xdr:clientData/>
  </xdr:twoCellAnchor>
  <xdr:twoCellAnchor editAs="oneCell">
    <xdr:from>
      <xdr:col>12</xdr:col>
      <xdr:colOff>138430</xdr:colOff>
      <xdr:row>7</xdr:row>
      <xdr:rowOff>171449</xdr:rowOff>
    </xdr:from>
    <xdr:to>
      <xdr:col>17</xdr:col>
      <xdr:colOff>568113</xdr:colOff>
      <xdr:row>27</xdr:row>
      <xdr:rowOff>412269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9371570" y="3574809"/>
          <a:ext cx="7500986" cy="365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577850</xdr:colOff>
      <xdr:row>7</xdr:row>
      <xdr:rowOff>165100</xdr:rowOff>
    </xdr:from>
    <xdr:to>
      <xdr:col>17</xdr:col>
      <xdr:colOff>273050</xdr:colOff>
      <xdr:row>17</xdr:row>
      <xdr:rowOff>372507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9150" y="1638300"/>
          <a:ext cx="6400800" cy="2810907"/>
        </a:xfrm>
        <a:prstGeom prst="rect">
          <a:avLst/>
        </a:prstGeom>
      </xdr:spPr>
    </xdr:pic>
    <xdr:clientData/>
  </xdr:twoCellAnchor>
  <xdr:twoCellAnchor editAs="oneCell">
    <xdr:from>
      <xdr:col>7</xdr:col>
      <xdr:colOff>0</xdr:colOff>
      <xdr:row>19</xdr:row>
      <xdr:rowOff>0</xdr:rowOff>
    </xdr:from>
    <xdr:to>
      <xdr:col>17</xdr:col>
      <xdr:colOff>304800</xdr:colOff>
      <xdr:row>27</xdr:row>
      <xdr:rowOff>20875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0900" y="5073650"/>
          <a:ext cx="6400800" cy="2827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34"/>
  <sheetViews>
    <sheetView workbookViewId="0">
      <selection activeCell="E10" sqref="E10"/>
    </sheetView>
  </sheetViews>
  <sheetFormatPr defaultRowHeight="14.5" x14ac:dyDescent="0.35"/>
  <cols>
    <col min="1" max="1" width="7.7265625" customWidth="1"/>
    <col min="2" max="2" width="45.26953125" customWidth="1"/>
    <col min="4" max="4" width="11.26953125" customWidth="1"/>
  </cols>
  <sheetData>
    <row r="2" spans="1:6" ht="24.75" customHeight="1" x14ac:dyDescent="0.35">
      <c r="A2" s="16"/>
      <c r="B2" s="51" t="s">
        <v>8</v>
      </c>
      <c r="C2" s="51"/>
      <c r="D2" s="51"/>
      <c r="E2" s="51"/>
      <c r="F2" s="16"/>
    </row>
    <row r="3" spans="1:6" x14ac:dyDescent="0.35">
      <c r="A3" s="16"/>
      <c r="B3" s="51"/>
      <c r="C3" s="51"/>
      <c r="D3" s="51"/>
      <c r="E3" s="51"/>
      <c r="F3" s="16"/>
    </row>
    <row r="4" spans="1:6" ht="55.5" x14ac:dyDescent="0.35">
      <c r="A4" s="1" t="s">
        <v>0</v>
      </c>
      <c r="B4" s="1" t="s">
        <v>1</v>
      </c>
      <c r="C4" s="1" t="s">
        <v>2</v>
      </c>
      <c r="D4" s="1" t="s">
        <v>3</v>
      </c>
      <c r="E4" s="2" t="s">
        <v>4</v>
      </c>
      <c r="F4" s="1" t="s">
        <v>5</v>
      </c>
    </row>
    <row r="5" spans="1:6" ht="18.5" x14ac:dyDescent="0.35">
      <c r="A5" s="13">
        <v>1</v>
      </c>
      <c r="B5" s="8" t="s">
        <v>9</v>
      </c>
      <c r="C5" s="6"/>
      <c r="D5" s="6"/>
      <c r="E5" s="7"/>
      <c r="F5" s="6"/>
    </row>
    <row r="6" spans="1:6" ht="29" x14ac:dyDescent="0.35">
      <c r="A6" s="10">
        <v>1.1000000000000001</v>
      </c>
      <c r="B6" s="9" t="s">
        <v>10</v>
      </c>
      <c r="C6" s="10" t="s">
        <v>11</v>
      </c>
      <c r="D6" s="10">
        <v>1</v>
      </c>
      <c r="E6" s="11">
        <v>50000</v>
      </c>
      <c r="F6" s="10">
        <f>E6*D6</f>
        <v>50000</v>
      </c>
    </row>
    <row r="7" spans="1:6" x14ac:dyDescent="0.35">
      <c r="A7" s="13">
        <v>2</v>
      </c>
      <c r="B7" s="14" t="s">
        <v>36</v>
      </c>
      <c r="C7" s="10"/>
      <c r="D7" s="10"/>
      <c r="E7" s="11"/>
      <c r="F7" s="10"/>
    </row>
    <row r="8" spans="1:6" ht="29" x14ac:dyDescent="0.35">
      <c r="A8" s="10">
        <v>2.1</v>
      </c>
      <c r="B8" s="12" t="s">
        <v>12</v>
      </c>
      <c r="C8" s="10" t="s">
        <v>13</v>
      </c>
      <c r="D8" s="10">
        <v>3</v>
      </c>
      <c r="E8" s="11">
        <v>2500</v>
      </c>
      <c r="F8" s="10">
        <f t="shared" ref="F8:F14" si="0">E8*D8</f>
        <v>7500</v>
      </c>
    </row>
    <row r="9" spans="1:6" ht="43.5" x14ac:dyDescent="0.35">
      <c r="A9" s="10">
        <v>2.1</v>
      </c>
      <c r="B9" s="12" t="s">
        <v>29</v>
      </c>
      <c r="C9" s="10" t="s">
        <v>13</v>
      </c>
      <c r="D9" s="10">
        <v>3</v>
      </c>
      <c r="E9" s="11">
        <v>25000</v>
      </c>
      <c r="F9" s="10">
        <f t="shared" si="0"/>
        <v>75000</v>
      </c>
    </row>
    <row r="10" spans="1:6" ht="29" x14ac:dyDescent="0.35">
      <c r="A10" s="10">
        <v>2.2999999999999998</v>
      </c>
      <c r="B10" s="12" t="s">
        <v>14</v>
      </c>
      <c r="C10" s="10" t="s">
        <v>15</v>
      </c>
      <c r="D10" s="10">
        <v>19</v>
      </c>
      <c r="E10" s="11">
        <v>7000</v>
      </c>
      <c r="F10" s="10">
        <f t="shared" si="0"/>
        <v>133000</v>
      </c>
    </row>
    <row r="11" spans="1:6" ht="29" x14ac:dyDescent="0.35">
      <c r="A11" s="10">
        <v>2.4</v>
      </c>
      <c r="B11" s="12" t="s">
        <v>16</v>
      </c>
      <c r="C11" s="10" t="s">
        <v>17</v>
      </c>
      <c r="D11" s="10">
        <v>6</v>
      </c>
      <c r="E11" s="11">
        <v>15000</v>
      </c>
      <c r="F11" s="10">
        <f t="shared" si="0"/>
        <v>90000</v>
      </c>
    </row>
    <row r="12" spans="1:6" ht="29" x14ac:dyDescent="0.35">
      <c r="A12" s="10">
        <v>2.5</v>
      </c>
      <c r="B12" s="12" t="s">
        <v>18</v>
      </c>
      <c r="C12" s="10" t="s">
        <v>19</v>
      </c>
      <c r="D12" s="10">
        <v>280</v>
      </c>
      <c r="E12" s="11">
        <v>1000</v>
      </c>
      <c r="F12" s="10">
        <f t="shared" si="0"/>
        <v>280000</v>
      </c>
    </row>
    <row r="13" spans="1:6" ht="29" x14ac:dyDescent="0.35">
      <c r="A13" s="10">
        <v>2.6</v>
      </c>
      <c r="B13" s="12" t="s">
        <v>20</v>
      </c>
      <c r="C13" s="10" t="s">
        <v>21</v>
      </c>
      <c r="D13" s="10">
        <v>10</v>
      </c>
      <c r="E13" s="11">
        <v>1500</v>
      </c>
      <c r="F13" s="10">
        <f t="shared" si="0"/>
        <v>15000</v>
      </c>
    </row>
    <row r="14" spans="1:6" x14ac:dyDescent="0.35">
      <c r="A14" s="10">
        <v>2.7</v>
      </c>
      <c r="B14" s="12" t="s">
        <v>28</v>
      </c>
      <c r="C14" s="10" t="s">
        <v>15</v>
      </c>
      <c r="D14" s="10">
        <v>1</v>
      </c>
      <c r="E14" s="11">
        <v>35000</v>
      </c>
      <c r="F14" s="10">
        <f t="shared" si="0"/>
        <v>35000</v>
      </c>
    </row>
    <row r="15" spans="1:6" x14ac:dyDescent="0.35">
      <c r="A15" s="13">
        <v>3</v>
      </c>
      <c r="B15" s="15" t="s">
        <v>24</v>
      </c>
      <c r="C15" s="10"/>
      <c r="D15" s="10"/>
      <c r="E15" s="11"/>
      <c r="F15" s="10"/>
    </row>
    <row r="16" spans="1:6" x14ac:dyDescent="0.35">
      <c r="A16" s="10">
        <v>3.1</v>
      </c>
      <c r="B16" s="12" t="s">
        <v>22</v>
      </c>
      <c r="C16" s="10" t="s">
        <v>15</v>
      </c>
      <c r="D16" s="10"/>
      <c r="E16" s="11"/>
      <c r="F16" s="10">
        <f t="shared" ref="F16:F20" si="1">E16*D16</f>
        <v>0</v>
      </c>
    </row>
    <row r="17" spans="1:6" x14ac:dyDescent="0.35">
      <c r="A17" s="10">
        <v>3.2</v>
      </c>
      <c r="B17" s="12" t="s">
        <v>23</v>
      </c>
      <c r="C17" s="10" t="s">
        <v>15</v>
      </c>
      <c r="D17" s="10"/>
      <c r="E17" s="11"/>
      <c r="F17" s="10">
        <f t="shared" si="1"/>
        <v>0</v>
      </c>
    </row>
    <row r="18" spans="1:6" ht="43.5" x14ac:dyDescent="0.35">
      <c r="A18" s="10">
        <v>3.3</v>
      </c>
      <c r="B18" s="4" t="s">
        <v>25</v>
      </c>
      <c r="C18" s="10" t="s">
        <v>15</v>
      </c>
      <c r="D18" s="10">
        <v>1</v>
      </c>
      <c r="E18" s="11">
        <v>900000</v>
      </c>
      <c r="F18" s="10">
        <f t="shared" si="1"/>
        <v>900000</v>
      </c>
    </row>
    <row r="19" spans="1:6" ht="29" x14ac:dyDescent="0.35">
      <c r="A19" s="10">
        <v>3.4</v>
      </c>
      <c r="B19" s="12" t="s">
        <v>26</v>
      </c>
      <c r="C19" s="10" t="s">
        <v>15</v>
      </c>
      <c r="D19" s="10">
        <v>10</v>
      </c>
      <c r="E19" s="11">
        <v>2500</v>
      </c>
      <c r="F19" s="10">
        <f t="shared" si="1"/>
        <v>25000</v>
      </c>
    </row>
    <row r="20" spans="1:6" ht="43.5" x14ac:dyDescent="0.35">
      <c r="A20" s="10">
        <v>3.5</v>
      </c>
      <c r="B20" s="12" t="s">
        <v>30</v>
      </c>
      <c r="C20" s="10" t="s">
        <v>27</v>
      </c>
      <c r="D20" s="10">
        <v>1</v>
      </c>
      <c r="E20" s="11">
        <v>65000</v>
      </c>
      <c r="F20" s="10">
        <f t="shared" si="1"/>
        <v>65000</v>
      </c>
    </row>
    <row r="21" spans="1:6" x14ac:dyDescent="0.35">
      <c r="A21" s="10">
        <v>3.6</v>
      </c>
      <c r="B21" s="12" t="s">
        <v>33</v>
      </c>
      <c r="C21" s="10" t="s">
        <v>15</v>
      </c>
      <c r="D21" s="10">
        <v>1</v>
      </c>
      <c r="E21" s="11"/>
      <c r="F21" s="10"/>
    </row>
    <row r="22" spans="1:6" x14ac:dyDescent="0.35">
      <c r="A22" s="10">
        <v>3.7</v>
      </c>
      <c r="B22" s="12" t="s">
        <v>34</v>
      </c>
      <c r="C22" s="10" t="s">
        <v>15</v>
      </c>
      <c r="D22" s="10">
        <v>1</v>
      </c>
      <c r="E22" s="11"/>
      <c r="F22" s="10"/>
    </row>
    <row r="23" spans="1:6" ht="29" x14ac:dyDescent="0.35">
      <c r="A23" s="10">
        <v>3.8</v>
      </c>
      <c r="B23" s="4" t="s">
        <v>35</v>
      </c>
      <c r="C23" s="10" t="s">
        <v>27</v>
      </c>
      <c r="D23" s="10">
        <v>1</v>
      </c>
      <c r="E23" s="11">
        <v>600000</v>
      </c>
      <c r="F23" s="10">
        <f>E23*D23</f>
        <v>600000</v>
      </c>
    </row>
    <row r="24" spans="1:6" x14ac:dyDescent="0.35">
      <c r="A24" s="13">
        <v>4</v>
      </c>
      <c r="B24" s="15" t="s">
        <v>31</v>
      </c>
      <c r="C24" s="10"/>
      <c r="D24" s="10"/>
      <c r="E24" s="11"/>
      <c r="F24" s="10"/>
    </row>
    <row r="25" spans="1:6" x14ac:dyDescent="0.35">
      <c r="A25" s="10"/>
      <c r="B25" s="12"/>
      <c r="C25" s="10"/>
      <c r="D25" s="10"/>
      <c r="E25" s="11"/>
      <c r="F25" s="10"/>
    </row>
    <row r="26" spans="1:6" x14ac:dyDescent="0.35">
      <c r="A26" s="10"/>
      <c r="B26" s="12"/>
      <c r="C26" s="10"/>
      <c r="D26" s="10"/>
      <c r="E26" s="11"/>
      <c r="F26" s="10"/>
    </row>
    <row r="27" spans="1:6" x14ac:dyDescent="0.35">
      <c r="A27" s="10"/>
      <c r="B27" s="12"/>
      <c r="C27" s="10"/>
      <c r="D27" s="10"/>
      <c r="E27" s="11"/>
      <c r="F27" s="10"/>
    </row>
    <row r="28" spans="1:6" x14ac:dyDescent="0.35">
      <c r="A28" s="10"/>
      <c r="B28" s="12"/>
      <c r="C28" s="10"/>
      <c r="D28" s="10"/>
      <c r="E28" s="11"/>
      <c r="F28" s="10"/>
    </row>
    <row r="29" spans="1:6" x14ac:dyDescent="0.35">
      <c r="A29" s="10"/>
      <c r="B29" s="12"/>
      <c r="C29" s="10"/>
      <c r="D29" s="10"/>
      <c r="E29" s="11"/>
      <c r="F29" s="10"/>
    </row>
    <row r="30" spans="1:6" x14ac:dyDescent="0.35">
      <c r="A30" s="13">
        <v>5</v>
      </c>
      <c r="B30" s="15" t="s">
        <v>32</v>
      </c>
      <c r="C30" s="10"/>
      <c r="D30" s="10"/>
      <c r="E30" s="11"/>
      <c r="F30" s="10"/>
    </row>
    <row r="31" spans="1:6" ht="18.75" customHeight="1" x14ac:dyDescent="0.35">
      <c r="A31" s="3">
        <v>15</v>
      </c>
      <c r="B31" s="3" t="s">
        <v>37</v>
      </c>
      <c r="C31" s="17" t="s">
        <v>7</v>
      </c>
      <c r="D31" s="3">
        <v>1</v>
      </c>
      <c r="E31" s="3">
        <v>150000</v>
      </c>
      <c r="F31" s="3">
        <v>150000</v>
      </c>
    </row>
    <row r="32" spans="1:6" ht="18.75" customHeight="1" x14ac:dyDescent="0.35">
      <c r="A32" s="3">
        <v>18</v>
      </c>
      <c r="B32" s="3" t="s">
        <v>38</v>
      </c>
      <c r="C32" s="17" t="s">
        <v>6</v>
      </c>
      <c r="D32" s="3">
        <v>1</v>
      </c>
      <c r="E32" s="3">
        <v>50000</v>
      </c>
      <c r="F32" s="3">
        <v>50000</v>
      </c>
    </row>
    <row r="33" spans="1:6" x14ac:dyDescent="0.35">
      <c r="A33" s="3"/>
      <c r="B33" s="5" t="s">
        <v>39</v>
      </c>
      <c r="C33" s="3"/>
      <c r="D33" s="3"/>
      <c r="E33" s="3"/>
      <c r="F33" s="3">
        <v>2475500</v>
      </c>
    </row>
    <row r="34" spans="1:6" x14ac:dyDescent="0.35">
      <c r="A34" s="18"/>
      <c r="B34" s="18" t="s">
        <v>40</v>
      </c>
      <c r="C34" s="18"/>
      <c r="D34" s="18"/>
      <c r="E34" s="18"/>
      <c r="F34" s="18">
        <f>F33/454.0922</f>
        <v>5451.5360536912985</v>
      </c>
    </row>
  </sheetData>
  <mergeCells count="1">
    <mergeCell ref="B2: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63"/>
  <sheetViews>
    <sheetView topLeftCell="A18" zoomScaleNormal="100" zoomScaleSheetLayoutView="100" workbookViewId="0">
      <selection activeCell="D70" sqref="D70"/>
    </sheetView>
  </sheetViews>
  <sheetFormatPr defaultColWidth="9.1796875" defaultRowHeight="14.5" x14ac:dyDescent="0.35"/>
  <cols>
    <col min="1" max="1" width="6" style="32" bestFit="1" customWidth="1"/>
    <col min="2" max="2" width="50.1796875" style="32" customWidth="1"/>
    <col min="3" max="3" width="9.1796875" style="32"/>
    <col min="4" max="4" width="10.26953125" style="32" bestFit="1" customWidth="1"/>
    <col min="5" max="5" width="11.90625" style="32" customWidth="1"/>
    <col min="6" max="6" width="15.54296875" style="32" customWidth="1"/>
    <col min="7" max="8" width="9.1796875" style="32"/>
    <col min="9" max="9" width="10.08984375" style="32" bestFit="1" customWidth="1"/>
    <col min="10" max="16384" width="9.1796875" style="32"/>
  </cols>
  <sheetData>
    <row r="2" spans="1:8" ht="18.5" x14ac:dyDescent="0.35">
      <c r="A2" s="54" t="s">
        <v>50</v>
      </c>
      <c r="B2" s="54"/>
      <c r="C2" s="54"/>
      <c r="D2" s="54"/>
      <c r="E2" s="54"/>
      <c r="F2" s="54"/>
      <c r="G2" s="33"/>
    </row>
    <row r="3" spans="1:8" ht="18.5" x14ac:dyDescent="0.35">
      <c r="A3" s="55" t="s">
        <v>105</v>
      </c>
      <c r="B3" s="55"/>
      <c r="C3" s="55"/>
      <c r="D3" s="55"/>
      <c r="E3" s="55"/>
      <c r="F3" s="55"/>
      <c r="G3" s="33"/>
    </row>
    <row r="4" spans="1:8" ht="18" x14ac:dyDescent="0.35">
      <c r="A4" s="56" t="s">
        <v>49</v>
      </c>
      <c r="B4" s="56"/>
      <c r="C4" s="56"/>
      <c r="D4" s="56"/>
      <c r="E4" s="56"/>
      <c r="F4" s="56"/>
    </row>
    <row r="5" spans="1:8" ht="15.5" x14ac:dyDescent="0.35">
      <c r="A5" s="45"/>
      <c r="B5" s="57" t="s">
        <v>108</v>
      </c>
      <c r="C5" s="57"/>
      <c r="D5" s="57"/>
      <c r="E5" s="57"/>
      <c r="F5" s="57"/>
    </row>
    <row r="6" spans="1:8" ht="15.5" x14ac:dyDescent="0.35">
      <c r="A6" s="45"/>
      <c r="B6" s="57" t="s">
        <v>109</v>
      </c>
      <c r="C6" s="57"/>
      <c r="D6" s="57"/>
      <c r="E6" s="57"/>
      <c r="F6" s="57"/>
    </row>
    <row r="7" spans="1:8" ht="15.5" x14ac:dyDescent="0.35">
      <c r="A7" s="45"/>
      <c r="B7" s="46" t="s">
        <v>77</v>
      </c>
      <c r="C7" s="46"/>
      <c r="D7" s="46"/>
      <c r="E7" s="46"/>
      <c r="F7" s="46"/>
    </row>
    <row r="8" spans="1:8" x14ac:dyDescent="0.35">
      <c r="A8" s="47"/>
      <c r="B8" s="47"/>
      <c r="C8" s="48"/>
      <c r="D8" s="48"/>
      <c r="E8" s="47"/>
      <c r="F8" s="47"/>
    </row>
    <row r="9" spans="1:8" ht="16" thickBot="1" x14ac:dyDescent="0.4">
      <c r="A9" s="52" t="s">
        <v>41</v>
      </c>
      <c r="B9" s="53" t="s">
        <v>1</v>
      </c>
      <c r="C9" s="52" t="s">
        <v>2</v>
      </c>
      <c r="D9" s="52" t="s">
        <v>42</v>
      </c>
      <c r="E9" s="44" t="s">
        <v>43</v>
      </c>
      <c r="F9" s="44" t="s">
        <v>44</v>
      </c>
    </row>
    <row r="10" spans="1:8" ht="16" thickBot="1" x14ac:dyDescent="0.4">
      <c r="A10" s="52"/>
      <c r="B10" s="53"/>
      <c r="C10" s="52"/>
      <c r="D10" s="52"/>
      <c r="E10" s="19" t="s">
        <v>106</v>
      </c>
      <c r="F10" s="20" t="s">
        <v>106</v>
      </c>
    </row>
    <row r="11" spans="1:8" ht="16" thickBot="1" x14ac:dyDescent="0.4">
      <c r="A11" s="21">
        <v>1</v>
      </c>
      <c r="B11" s="22" t="s">
        <v>53</v>
      </c>
      <c r="C11" s="23"/>
      <c r="D11" s="23"/>
      <c r="E11" s="24"/>
      <c r="F11" s="24"/>
    </row>
    <row r="12" spans="1:8" ht="47" thickBot="1" x14ac:dyDescent="0.4">
      <c r="A12" s="25">
        <v>1.1000000000000001</v>
      </c>
      <c r="B12" s="26" t="s">
        <v>54</v>
      </c>
      <c r="C12" s="34" t="s">
        <v>11</v>
      </c>
      <c r="D12" s="34">
        <v>1</v>
      </c>
      <c r="E12" s="41"/>
      <c r="F12" s="37"/>
      <c r="G12" s="40"/>
      <c r="H12" s="40"/>
    </row>
    <row r="13" spans="1:8" ht="34.5" customHeight="1" thickBot="1" x14ac:dyDescent="0.4">
      <c r="A13" s="25">
        <v>1.2</v>
      </c>
      <c r="B13" s="26" t="s">
        <v>55</v>
      </c>
      <c r="C13" s="34" t="s">
        <v>11</v>
      </c>
      <c r="D13" s="34">
        <v>1</v>
      </c>
      <c r="E13" s="41"/>
      <c r="F13" s="37"/>
      <c r="G13" s="40"/>
      <c r="H13" s="40"/>
    </row>
    <row r="14" spans="1:8" ht="33" customHeight="1" thickBot="1" x14ac:dyDescent="0.4">
      <c r="A14" s="21">
        <v>2</v>
      </c>
      <c r="B14" s="27" t="s">
        <v>100</v>
      </c>
      <c r="C14" s="34"/>
      <c r="D14" s="34"/>
      <c r="E14" s="41"/>
      <c r="F14" s="37"/>
      <c r="G14" s="40"/>
      <c r="H14" s="40"/>
    </row>
    <row r="15" spans="1:8" ht="31.5" thickBot="1" x14ac:dyDescent="0.4">
      <c r="A15" s="25">
        <v>2.1</v>
      </c>
      <c r="B15" s="26" t="s">
        <v>81</v>
      </c>
      <c r="C15" s="34" t="s">
        <v>80</v>
      </c>
      <c r="D15" s="34">
        <v>3.5</v>
      </c>
      <c r="E15" s="41"/>
      <c r="F15" s="37"/>
      <c r="G15" s="40"/>
      <c r="H15" s="40"/>
    </row>
    <row r="16" spans="1:8" ht="31.5" thickBot="1" x14ac:dyDescent="0.4">
      <c r="A16" s="25">
        <v>2.2000000000000002</v>
      </c>
      <c r="B16" s="26" t="s">
        <v>83</v>
      </c>
      <c r="C16" s="34" t="s">
        <v>80</v>
      </c>
      <c r="D16" s="34">
        <v>3.5</v>
      </c>
      <c r="E16" s="41"/>
      <c r="F16" s="37"/>
      <c r="G16" s="40"/>
      <c r="H16" s="40"/>
    </row>
    <row r="17" spans="1:8" ht="16" thickBot="1" x14ac:dyDescent="0.4">
      <c r="A17" s="21">
        <v>3</v>
      </c>
      <c r="B17" s="27" t="s">
        <v>82</v>
      </c>
      <c r="C17" s="34"/>
      <c r="D17" s="34"/>
      <c r="E17" s="41"/>
      <c r="F17" s="37"/>
      <c r="G17" s="40"/>
      <c r="H17" s="40"/>
    </row>
    <row r="18" spans="1:8" ht="65.5" customHeight="1" thickBot="1" x14ac:dyDescent="0.4">
      <c r="A18" s="25">
        <v>3.1</v>
      </c>
      <c r="B18" s="26" t="s">
        <v>84</v>
      </c>
      <c r="C18" s="34" t="s">
        <v>80</v>
      </c>
      <c r="D18" s="34">
        <v>2</v>
      </c>
      <c r="E18" s="41"/>
      <c r="F18" s="37"/>
      <c r="G18" s="40"/>
      <c r="H18" s="40"/>
    </row>
    <row r="19" spans="1:8" ht="16" thickBot="1" x14ac:dyDescent="0.4">
      <c r="A19" s="25">
        <v>4</v>
      </c>
      <c r="B19" s="27" t="s">
        <v>85</v>
      </c>
      <c r="C19" s="34"/>
      <c r="D19" s="34"/>
      <c r="E19" s="41"/>
      <c r="F19" s="37"/>
      <c r="G19" s="40"/>
      <c r="H19" s="40"/>
    </row>
    <row r="20" spans="1:8" ht="47" thickBot="1" x14ac:dyDescent="0.4">
      <c r="A20" s="25">
        <v>4.0999999999999996</v>
      </c>
      <c r="B20" s="26" t="s">
        <v>86</v>
      </c>
      <c r="C20" s="34" t="s">
        <v>87</v>
      </c>
      <c r="D20" s="34">
        <v>25</v>
      </c>
      <c r="E20" s="43"/>
      <c r="F20" s="37"/>
      <c r="G20" s="40"/>
      <c r="H20" s="40"/>
    </row>
    <row r="21" spans="1:8" ht="31.5" customHeight="1" thickBot="1" x14ac:dyDescent="0.4">
      <c r="A21" s="25">
        <v>4.2</v>
      </c>
      <c r="B21" s="26" t="s">
        <v>88</v>
      </c>
      <c r="C21" s="34" t="s">
        <v>87</v>
      </c>
      <c r="D21" s="34">
        <v>50</v>
      </c>
      <c r="E21" s="41"/>
      <c r="F21" s="37"/>
      <c r="G21" s="40"/>
      <c r="H21" s="40"/>
    </row>
    <row r="22" spans="1:8" ht="16" thickBot="1" x14ac:dyDescent="0.4">
      <c r="A22" s="25">
        <v>4.3</v>
      </c>
      <c r="B22" s="26" t="s">
        <v>89</v>
      </c>
      <c r="C22" s="34" t="s">
        <v>90</v>
      </c>
      <c r="D22" s="34">
        <v>5</v>
      </c>
      <c r="E22" s="41"/>
      <c r="F22" s="37"/>
      <c r="G22" s="40"/>
      <c r="H22" s="40"/>
    </row>
    <row r="23" spans="1:8" ht="16" thickBot="1" x14ac:dyDescent="0.4">
      <c r="A23" s="21">
        <v>5</v>
      </c>
      <c r="B23" s="27" t="s">
        <v>91</v>
      </c>
      <c r="C23" s="34"/>
      <c r="D23" s="34"/>
      <c r="E23" s="41"/>
      <c r="F23" s="37"/>
      <c r="G23" s="40"/>
      <c r="H23" s="40"/>
    </row>
    <row r="24" spans="1:8" ht="47" thickBot="1" x14ac:dyDescent="0.4">
      <c r="A24" s="25">
        <v>5.0999999999999996</v>
      </c>
      <c r="B24" s="26" t="s">
        <v>92</v>
      </c>
      <c r="C24" s="34" t="s">
        <v>80</v>
      </c>
      <c r="D24" s="34">
        <v>2</v>
      </c>
      <c r="E24" s="41"/>
      <c r="F24" s="37"/>
      <c r="G24" s="40"/>
      <c r="H24" s="40"/>
    </row>
    <row r="25" spans="1:8" ht="16" thickBot="1" x14ac:dyDescent="0.4">
      <c r="A25" s="21">
        <v>6</v>
      </c>
      <c r="B25" s="27" t="s">
        <v>93</v>
      </c>
      <c r="C25" s="34"/>
      <c r="D25" s="34"/>
      <c r="E25" s="41"/>
      <c r="F25" s="37"/>
      <c r="G25" s="40"/>
      <c r="H25" s="40"/>
    </row>
    <row r="26" spans="1:8" ht="47" thickBot="1" x14ac:dyDescent="0.4">
      <c r="A26" s="25">
        <v>6.1</v>
      </c>
      <c r="B26" s="26" t="s">
        <v>94</v>
      </c>
      <c r="C26" s="34" t="s">
        <v>80</v>
      </c>
      <c r="D26" s="34">
        <v>1</v>
      </c>
      <c r="E26" s="41"/>
      <c r="F26" s="37"/>
      <c r="G26" s="40"/>
      <c r="H26" s="40"/>
    </row>
    <row r="27" spans="1:8" ht="16" thickBot="1" x14ac:dyDescent="0.4">
      <c r="A27" s="21">
        <v>7</v>
      </c>
      <c r="B27" s="27" t="s">
        <v>95</v>
      </c>
      <c r="C27" s="34"/>
      <c r="D27" s="34"/>
      <c r="E27" s="41"/>
      <c r="F27" s="37"/>
      <c r="G27" s="40"/>
      <c r="H27" s="40"/>
    </row>
    <row r="28" spans="1:8" ht="47" thickBot="1" x14ac:dyDescent="0.4">
      <c r="A28" s="21">
        <v>7.1</v>
      </c>
      <c r="B28" s="26" t="s">
        <v>96</v>
      </c>
      <c r="C28" s="34" t="s">
        <v>80</v>
      </c>
      <c r="D28" s="34">
        <v>1</v>
      </c>
      <c r="E28" s="41"/>
      <c r="F28" s="37"/>
      <c r="G28" s="40"/>
      <c r="H28" s="40"/>
    </row>
    <row r="29" spans="1:8" ht="31.5" thickBot="1" x14ac:dyDescent="0.4">
      <c r="A29" s="21">
        <v>8</v>
      </c>
      <c r="B29" s="27" t="s">
        <v>56</v>
      </c>
      <c r="C29" s="34"/>
      <c r="D29" s="34"/>
      <c r="E29" s="37"/>
      <c r="F29" s="37"/>
      <c r="G29" s="40"/>
      <c r="H29" s="40"/>
    </row>
    <row r="30" spans="1:8" ht="93.5" thickBot="1" x14ac:dyDescent="0.4">
      <c r="A30" s="25">
        <v>8.1</v>
      </c>
      <c r="B30" s="26" t="s">
        <v>57</v>
      </c>
      <c r="C30" s="35" t="s">
        <v>2</v>
      </c>
      <c r="D30" s="35">
        <v>1</v>
      </c>
      <c r="E30" s="37"/>
      <c r="F30" s="37"/>
      <c r="G30" s="40"/>
      <c r="H30" s="40"/>
    </row>
    <row r="31" spans="1:8" ht="47" thickBot="1" x14ac:dyDescent="0.4">
      <c r="A31" s="25">
        <v>8.1999999999999993</v>
      </c>
      <c r="B31" s="26" t="s">
        <v>78</v>
      </c>
      <c r="C31" s="35" t="s">
        <v>45</v>
      </c>
      <c r="D31" s="35">
        <v>12</v>
      </c>
      <c r="E31" s="38"/>
      <c r="F31" s="37"/>
      <c r="G31" s="40"/>
      <c r="H31" s="40"/>
    </row>
    <row r="32" spans="1:8" ht="31.5" thickBot="1" x14ac:dyDescent="0.4">
      <c r="A32" s="25">
        <v>8.3000000000000007</v>
      </c>
      <c r="B32" s="26" t="s">
        <v>97</v>
      </c>
      <c r="C32" s="35" t="s">
        <v>45</v>
      </c>
      <c r="D32" s="35">
        <v>10</v>
      </c>
      <c r="E32" s="38"/>
      <c r="F32" s="37"/>
      <c r="G32" s="40"/>
      <c r="H32" s="40"/>
    </row>
    <row r="33" spans="1:8" ht="93.5" thickBot="1" x14ac:dyDescent="0.4">
      <c r="A33" s="25">
        <v>8.4</v>
      </c>
      <c r="B33" s="28" t="s">
        <v>98</v>
      </c>
      <c r="C33" s="35" t="s">
        <v>11</v>
      </c>
      <c r="D33" s="35">
        <v>1</v>
      </c>
      <c r="E33" s="38"/>
      <c r="F33" s="37"/>
      <c r="G33" s="40"/>
      <c r="H33" s="40"/>
    </row>
    <row r="34" spans="1:8" ht="31.5" thickBot="1" x14ac:dyDescent="0.4">
      <c r="A34" s="25">
        <v>8.5</v>
      </c>
      <c r="B34" s="28" t="s">
        <v>58</v>
      </c>
      <c r="C34" s="35" t="s">
        <v>45</v>
      </c>
      <c r="D34" s="35">
        <v>1</v>
      </c>
      <c r="E34" s="38"/>
      <c r="F34" s="37"/>
      <c r="G34" s="40"/>
      <c r="H34" s="40"/>
    </row>
    <row r="35" spans="1:8" ht="33.75" customHeight="1" thickBot="1" x14ac:dyDescent="0.4">
      <c r="A35" s="25">
        <v>8.6</v>
      </c>
      <c r="B35" s="28" t="s">
        <v>59</v>
      </c>
      <c r="C35" s="35" t="s">
        <v>45</v>
      </c>
      <c r="D35" s="35">
        <v>1</v>
      </c>
      <c r="E35" s="38"/>
      <c r="F35" s="37"/>
      <c r="G35" s="40"/>
      <c r="H35" s="40"/>
    </row>
    <row r="36" spans="1:8" ht="16" thickBot="1" x14ac:dyDescent="0.4">
      <c r="A36" s="25">
        <v>8.6999999999999993</v>
      </c>
      <c r="B36" s="28" t="s">
        <v>79</v>
      </c>
      <c r="C36" s="35" t="s">
        <v>15</v>
      </c>
      <c r="D36" s="35">
        <v>4</v>
      </c>
      <c r="E36" s="38"/>
      <c r="F36" s="37"/>
      <c r="G36" s="40"/>
      <c r="H36" s="40"/>
    </row>
    <row r="37" spans="1:8" ht="31.5" thickBot="1" x14ac:dyDescent="0.4">
      <c r="A37" s="25">
        <v>8.8000000000000007</v>
      </c>
      <c r="B37" s="28" t="s">
        <v>35</v>
      </c>
      <c r="C37" s="35" t="s">
        <v>27</v>
      </c>
      <c r="D37" s="35">
        <v>1</v>
      </c>
      <c r="E37" s="38"/>
      <c r="F37" s="37"/>
      <c r="G37" s="40"/>
      <c r="H37" s="40"/>
    </row>
    <row r="38" spans="1:8" ht="16" thickBot="1" x14ac:dyDescent="0.4">
      <c r="A38" s="21">
        <v>9</v>
      </c>
      <c r="B38" s="22" t="s">
        <v>99</v>
      </c>
      <c r="C38" s="35"/>
      <c r="D38" s="35"/>
      <c r="E38" s="38"/>
      <c r="F38" s="37"/>
      <c r="G38" s="40"/>
      <c r="H38" s="40"/>
    </row>
    <row r="39" spans="1:8" ht="34.5" customHeight="1" thickBot="1" x14ac:dyDescent="0.4">
      <c r="A39" s="25">
        <v>9.1</v>
      </c>
      <c r="B39" s="26" t="s">
        <v>61</v>
      </c>
      <c r="C39" s="35" t="s">
        <v>6</v>
      </c>
      <c r="D39" s="35">
        <v>1</v>
      </c>
      <c r="E39" s="38"/>
      <c r="F39" s="37"/>
      <c r="G39" s="40"/>
      <c r="H39" s="40"/>
    </row>
    <row r="40" spans="1:8" ht="31.5" thickBot="1" x14ac:dyDescent="0.4">
      <c r="A40" s="25">
        <v>9.1999999999999993</v>
      </c>
      <c r="B40" s="26" t="s">
        <v>102</v>
      </c>
      <c r="C40" s="35" t="s">
        <v>101</v>
      </c>
      <c r="D40" s="35">
        <v>2</v>
      </c>
      <c r="E40" s="42"/>
      <c r="F40" s="37"/>
      <c r="G40" s="40"/>
      <c r="H40" s="40"/>
    </row>
    <row r="41" spans="1:8" ht="16" thickBot="1" x14ac:dyDescent="0.4">
      <c r="A41" s="21">
        <v>10</v>
      </c>
      <c r="B41" s="22" t="s">
        <v>67</v>
      </c>
      <c r="C41" s="35"/>
      <c r="D41" s="35"/>
      <c r="E41" s="38"/>
      <c r="F41" s="37"/>
      <c r="G41" s="40"/>
      <c r="H41" s="40"/>
    </row>
    <row r="42" spans="1:8" ht="31.5" thickBot="1" x14ac:dyDescent="0.4">
      <c r="A42" s="25">
        <v>10.1</v>
      </c>
      <c r="B42" s="26" t="s">
        <v>62</v>
      </c>
      <c r="C42" s="35" t="s">
        <v>46</v>
      </c>
      <c r="D42" s="35">
        <v>10</v>
      </c>
      <c r="E42" s="38"/>
      <c r="F42" s="37"/>
      <c r="G42" s="40"/>
      <c r="H42" s="40"/>
    </row>
    <row r="43" spans="1:8" ht="47" thickBot="1" x14ac:dyDescent="0.4">
      <c r="A43" s="25">
        <v>10.199999999999999</v>
      </c>
      <c r="B43" s="26" t="s">
        <v>64</v>
      </c>
      <c r="C43" s="35" t="s">
        <v>46</v>
      </c>
      <c r="D43" s="35">
        <v>30</v>
      </c>
      <c r="E43" s="38"/>
      <c r="F43" s="37"/>
      <c r="G43" s="40"/>
      <c r="H43" s="40"/>
    </row>
    <row r="44" spans="1:8" ht="31.5" thickBot="1" x14ac:dyDescent="0.4">
      <c r="A44" s="25">
        <v>10.3</v>
      </c>
      <c r="B44" s="26" t="s">
        <v>63</v>
      </c>
      <c r="C44" s="35" t="s">
        <v>45</v>
      </c>
      <c r="D44" s="35">
        <v>1</v>
      </c>
      <c r="E44" s="38"/>
      <c r="F44" s="37"/>
      <c r="G44" s="40"/>
    </row>
    <row r="45" spans="1:8" ht="31.5" thickBot="1" x14ac:dyDescent="0.4">
      <c r="A45" s="25">
        <v>10.4</v>
      </c>
      <c r="B45" s="26" t="s">
        <v>65</v>
      </c>
      <c r="C45" s="35" t="s">
        <v>45</v>
      </c>
      <c r="D45" s="35">
        <v>2</v>
      </c>
      <c r="E45" s="38"/>
      <c r="F45" s="37"/>
      <c r="G45" s="40"/>
    </row>
    <row r="46" spans="1:8" ht="16" thickBot="1" x14ac:dyDescent="0.4">
      <c r="A46" s="21">
        <v>11</v>
      </c>
      <c r="B46" s="29" t="s">
        <v>47</v>
      </c>
      <c r="C46" s="35"/>
      <c r="D46" s="35"/>
      <c r="E46" s="38"/>
      <c r="F46" s="37"/>
    </row>
    <row r="47" spans="1:8" ht="155.5" thickBot="1" x14ac:dyDescent="0.4">
      <c r="A47" s="25">
        <v>11.1</v>
      </c>
      <c r="B47" s="26" t="s">
        <v>104</v>
      </c>
      <c r="C47" s="35" t="s">
        <v>27</v>
      </c>
      <c r="D47" s="35">
        <v>1</v>
      </c>
      <c r="E47" s="38"/>
      <c r="F47" s="37"/>
      <c r="G47" s="40"/>
    </row>
    <row r="48" spans="1:8" ht="109" thickBot="1" x14ac:dyDescent="0.4">
      <c r="A48" s="25">
        <v>11.2</v>
      </c>
      <c r="B48" s="26" t="s">
        <v>66</v>
      </c>
      <c r="C48" s="35" t="s">
        <v>27</v>
      </c>
      <c r="D48" s="35">
        <v>1</v>
      </c>
      <c r="E48" s="38"/>
      <c r="F48" s="37"/>
      <c r="G48" s="40"/>
    </row>
    <row r="49" spans="1:9" ht="16" thickBot="1" x14ac:dyDescent="0.4">
      <c r="A49" s="21">
        <v>12</v>
      </c>
      <c r="B49" s="22" t="s">
        <v>48</v>
      </c>
      <c r="C49" s="34"/>
      <c r="D49" s="34"/>
      <c r="E49" s="37"/>
      <c r="F49" s="37"/>
    </row>
    <row r="50" spans="1:9" ht="47" thickBot="1" x14ac:dyDescent="0.4">
      <c r="A50" s="21"/>
      <c r="B50" s="26" t="s">
        <v>75</v>
      </c>
      <c r="C50" s="34"/>
      <c r="D50" s="34"/>
      <c r="E50" s="37"/>
      <c r="F50" s="37"/>
    </row>
    <row r="51" spans="1:9" ht="31.5" thickBot="1" x14ac:dyDescent="0.4">
      <c r="A51" s="25">
        <v>12.1</v>
      </c>
      <c r="B51" s="26" t="s">
        <v>103</v>
      </c>
      <c r="C51" s="34" t="s">
        <v>13</v>
      </c>
      <c r="D51" s="34">
        <v>3</v>
      </c>
      <c r="E51" s="37"/>
      <c r="F51" s="37"/>
    </row>
    <row r="52" spans="1:9" ht="62.5" thickBot="1" x14ac:dyDescent="0.4">
      <c r="A52" s="25">
        <v>12.2</v>
      </c>
      <c r="B52" s="26" t="s">
        <v>68</v>
      </c>
      <c r="C52" s="34" t="s">
        <v>6</v>
      </c>
      <c r="D52" s="34">
        <v>38</v>
      </c>
      <c r="E52" s="37"/>
      <c r="F52" s="37"/>
    </row>
    <row r="53" spans="1:9" ht="62.5" thickBot="1" x14ac:dyDescent="0.4">
      <c r="A53" s="25">
        <v>12.3</v>
      </c>
      <c r="B53" s="26" t="s">
        <v>69</v>
      </c>
      <c r="C53" s="34" t="s">
        <v>13</v>
      </c>
      <c r="D53" s="34">
        <v>3</v>
      </c>
      <c r="E53" s="37"/>
      <c r="F53" s="37"/>
    </row>
    <row r="54" spans="1:9" ht="62.5" thickBot="1" x14ac:dyDescent="0.4">
      <c r="A54" s="25">
        <v>12.4</v>
      </c>
      <c r="B54" s="26" t="s">
        <v>70</v>
      </c>
      <c r="C54" s="34" t="s">
        <v>46</v>
      </c>
      <c r="D54" s="34">
        <v>70</v>
      </c>
      <c r="E54" s="37"/>
      <c r="F54" s="37"/>
    </row>
    <row r="55" spans="1:9" ht="31.5" thickBot="1" x14ac:dyDescent="0.4">
      <c r="A55" s="25">
        <v>12.5</v>
      </c>
      <c r="B55" s="26" t="s">
        <v>72</v>
      </c>
      <c r="C55" s="34" t="s">
        <v>6</v>
      </c>
      <c r="D55" s="34">
        <v>4</v>
      </c>
      <c r="E55" s="37"/>
      <c r="F55" s="37"/>
    </row>
    <row r="56" spans="1:9" ht="47" thickBot="1" x14ac:dyDescent="0.4">
      <c r="A56" s="25">
        <v>12.6</v>
      </c>
      <c r="B56" s="26" t="s">
        <v>71</v>
      </c>
      <c r="C56" s="34" t="s">
        <v>45</v>
      </c>
      <c r="D56" s="34">
        <v>1</v>
      </c>
      <c r="E56" s="37"/>
      <c r="F56" s="37"/>
    </row>
    <row r="57" spans="1:9" ht="16" thickBot="1" x14ac:dyDescent="0.4">
      <c r="A57" s="21">
        <v>13</v>
      </c>
      <c r="B57" s="27" t="s">
        <v>73</v>
      </c>
      <c r="C57" s="36"/>
      <c r="D57" s="36"/>
      <c r="E57" s="39"/>
      <c r="F57" s="37"/>
    </row>
    <row r="58" spans="1:9" ht="47" thickBot="1" x14ac:dyDescent="0.4">
      <c r="A58" s="25">
        <v>13.1</v>
      </c>
      <c r="B58" s="26" t="s">
        <v>74</v>
      </c>
      <c r="C58" s="36" t="s">
        <v>6</v>
      </c>
      <c r="D58" s="36">
        <v>1</v>
      </c>
      <c r="E58" s="39"/>
      <c r="F58" s="37"/>
    </row>
    <row r="59" spans="1:9" ht="47" thickBot="1" x14ac:dyDescent="0.4">
      <c r="A59" s="21">
        <v>14</v>
      </c>
      <c r="B59" s="26" t="s">
        <v>60</v>
      </c>
      <c r="C59" s="36" t="s">
        <v>11</v>
      </c>
      <c r="D59" s="36">
        <v>1</v>
      </c>
      <c r="E59" s="39"/>
      <c r="F59" s="37"/>
    </row>
    <row r="60" spans="1:9" ht="16" thickBot="1" x14ac:dyDescent="0.4">
      <c r="A60" s="30"/>
      <c r="B60" s="31" t="s">
        <v>110</v>
      </c>
      <c r="C60" s="31"/>
      <c r="D60" s="31"/>
      <c r="E60" s="63">
        <f>SUM(E12:E59)</f>
        <v>0</v>
      </c>
      <c r="F60" s="64">
        <f>SUM(F11:F59)</f>
        <v>0</v>
      </c>
      <c r="I60" s="49"/>
    </row>
    <row r="61" spans="1:9" s="58" customFormat="1" ht="16" thickBot="1" x14ac:dyDescent="0.4">
      <c r="A61" s="59"/>
      <c r="B61" s="61" t="s">
        <v>112</v>
      </c>
      <c r="C61" s="59"/>
      <c r="D61" s="59"/>
      <c r="E61" s="59"/>
      <c r="F61" s="65">
        <f>SUM(F60*17%)</f>
        <v>0</v>
      </c>
    </row>
    <row r="62" spans="1:9" ht="15.5" thickTop="1" thickBot="1" x14ac:dyDescent="0.4">
      <c r="A62" s="60"/>
      <c r="B62" s="62" t="s">
        <v>113</v>
      </c>
      <c r="C62" s="60"/>
      <c r="D62" s="60"/>
      <c r="E62" s="60"/>
      <c r="F62" s="66">
        <f>SUM(F61)</f>
        <v>0</v>
      </c>
    </row>
    <row r="63" spans="1:9" ht="15" thickTop="1" x14ac:dyDescent="0.35"/>
  </sheetData>
  <mergeCells count="9">
    <mergeCell ref="A9:A10"/>
    <mergeCell ref="B9:B10"/>
    <mergeCell ref="C9:C10"/>
    <mergeCell ref="D9:D10"/>
    <mergeCell ref="A2:F2"/>
    <mergeCell ref="A3:F3"/>
    <mergeCell ref="A4:F4"/>
    <mergeCell ref="B5:F5"/>
    <mergeCell ref="B6:F6"/>
  </mergeCells>
  <printOptions horizontalCentered="1"/>
  <pageMargins left="0.7" right="0.7" top="0.75" bottom="0.75" header="0.3" footer="0.3"/>
  <pageSetup scale="73" orientation="portrait" r:id="rId1"/>
  <rowBreaks count="2" manualBreakCount="2">
    <brk id="30" max="16383" man="1"/>
    <brk id="48" max="16383"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
  <sheetViews>
    <sheetView tabSelected="1" view="pageBreakPreview" topLeftCell="A54" zoomScale="60" zoomScaleNormal="100" workbookViewId="0">
      <selection activeCell="J58" sqref="J58"/>
    </sheetView>
  </sheetViews>
  <sheetFormatPr defaultRowHeight="14.5" x14ac:dyDescent="0.35"/>
  <cols>
    <col min="1" max="1" width="6" bestFit="1" customWidth="1"/>
    <col min="2" max="2" width="59.36328125" customWidth="1"/>
    <col min="3" max="3" width="8.1796875" customWidth="1"/>
    <col min="4" max="4" width="9.7265625" customWidth="1"/>
    <col min="5" max="5" width="14.54296875" bestFit="1" customWidth="1"/>
    <col min="6" max="6" width="14.7265625" bestFit="1" customWidth="1"/>
  </cols>
  <sheetData>
    <row r="1" spans="1:8" s="32" customFormat="1" x14ac:dyDescent="0.35"/>
    <row r="2" spans="1:8" ht="18.5" x14ac:dyDescent="0.35">
      <c r="A2" s="54" t="s">
        <v>50</v>
      </c>
      <c r="B2" s="54"/>
      <c r="C2" s="54"/>
      <c r="D2" s="54"/>
      <c r="E2" s="54"/>
      <c r="F2" s="54"/>
      <c r="G2" s="33"/>
    </row>
    <row r="3" spans="1:8" ht="18.5" x14ac:dyDescent="0.35">
      <c r="A3" s="55" t="s">
        <v>107</v>
      </c>
      <c r="B3" s="55"/>
      <c r="C3" s="55"/>
      <c r="D3" s="55"/>
      <c r="E3" s="55"/>
      <c r="F3" s="55"/>
      <c r="G3" s="33"/>
    </row>
    <row r="4" spans="1:8" ht="18" x14ac:dyDescent="0.35">
      <c r="A4" s="56" t="s">
        <v>49</v>
      </c>
      <c r="B4" s="56"/>
      <c r="C4" s="56"/>
      <c r="D4" s="56"/>
      <c r="E4" s="56"/>
      <c r="F4" s="56"/>
    </row>
    <row r="5" spans="1:8" ht="15.5" x14ac:dyDescent="0.35">
      <c r="A5" s="45"/>
      <c r="B5" s="57" t="s">
        <v>51</v>
      </c>
      <c r="C5" s="57"/>
      <c r="D5" s="57"/>
      <c r="E5" s="57"/>
      <c r="F5" s="57"/>
    </row>
    <row r="6" spans="1:8" ht="15.5" x14ac:dyDescent="0.35">
      <c r="A6" s="45"/>
      <c r="B6" s="57" t="s">
        <v>52</v>
      </c>
      <c r="C6" s="57"/>
      <c r="D6" s="57"/>
      <c r="E6" s="57"/>
      <c r="F6" s="57"/>
    </row>
    <row r="7" spans="1:8" s="32" customFormat="1" ht="15.5" x14ac:dyDescent="0.35">
      <c r="A7" s="45"/>
      <c r="B7" s="46" t="s">
        <v>76</v>
      </c>
      <c r="C7" s="46"/>
      <c r="D7" s="46"/>
      <c r="E7" s="46"/>
      <c r="F7" s="46"/>
    </row>
    <row r="8" spans="1:8" x14ac:dyDescent="0.35">
      <c r="A8" s="47"/>
      <c r="B8" s="47"/>
      <c r="C8" s="48"/>
      <c r="D8" s="48"/>
      <c r="E8" s="47"/>
      <c r="F8" s="47"/>
    </row>
    <row r="9" spans="1:8" ht="16" thickBot="1" x14ac:dyDescent="0.4">
      <c r="A9" s="52" t="s">
        <v>41</v>
      </c>
      <c r="B9" s="53" t="s">
        <v>1</v>
      </c>
      <c r="C9" s="52" t="s">
        <v>2</v>
      </c>
      <c r="D9" s="52" t="s">
        <v>42</v>
      </c>
      <c r="E9" s="44" t="s">
        <v>43</v>
      </c>
      <c r="F9" s="44" t="s">
        <v>44</v>
      </c>
    </row>
    <row r="10" spans="1:8" ht="16" thickBot="1" x14ac:dyDescent="0.4">
      <c r="A10" s="52"/>
      <c r="B10" s="53"/>
      <c r="C10" s="52"/>
      <c r="D10" s="52"/>
      <c r="E10" s="19" t="s">
        <v>106</v>
      </c>
      <c r="F10" s="20" t="s">
        <v>106</v>
      </c>
    </row>
    <row r="11" spans="1:8" ht="16" thickBot="1" x14ac:dyDescent="0.4">
      <c r="A11" s="21">
        <v>1</v>
      </c>
      <c r="B11" s="22" t="s">
        <v>53</v>
      </c>
      <c r="C11" s="23"/>
      <c r="D11" s="23"/>
      <c r="E11" s="24"/>
      <c r="F11" s="24"/>
    </row>
    <row r="12" spans="1:8" s="32" customFormat="1" ht="31.5" thickBot="1" x14ac:dyDescent="0.4">
      <c r="A12" s="25">
        <v>1.1000000000000001</v>
      </c>
      <c r="B12" s="26" t="s">
        <v>54</v>
      </c>
      <c r="C12" s="34" t="s">
        <v>11</v>
      </c>
      <c r="D12" s="34">
        <v>1</v>
      </c>
      <c r="E12" s="37"/>
      <c r="F12" s="37"/>
      <c r="G12" s="40"/>
      <c r="H12" s="40"/>
    </row>
    <row r="13" spans="1:8" s="32" customFormat="1" ht="31.5" thickBot="1" x14ac:dyDescent="0.4">
      <c r="A13" s="25">
        <v>1.2</v>
      </c>
      <c r="B13" s="26" t="s">
        <v>55</v>
      </c>
      <c r="C13" s="34" t="s">
        <v>11</v>
      </c>
      <c r="D13" s="34">
        <v>1</v>
      </c>
      <c r="E13" s="37"/>
      <c r="F13" s="37"/>
      <c r="G13" s="40"/>
      <c r="H13" s="40"/>
    </row>
    <row r="14" spans="1:8" s="32" customFormat="1" ht="16" thickBot="1" x14ac:dyDescent="0.4">
      <c r="A14" s="21">
        <v>2</v>
      </c>
      <c r="B14" s="27" t="s">
        <v>100</v>
      </c>
      <c r="C14" s="34"/>
      <c r="D14" s="34"/>
      <c r="E14" s="37"/>
      <c r="F14" s="37"/>
      <c r="G14" s="40"/>
      <c r="H14" s="40"/>
    </row>
    <row r="15" spans="1:8" s="32" customFormat="1" ht="16" thickBot="1" x14ac:dyDescent="0.4">
      <c r="A15" s="25">
        <v>2.1</v>
      </c>
      <c r="B15" s="26" t="s">
        <v>81</v>
      </c>
      <c r="C15" s="34" t="s">
        <v>80</v>
      </c>
      <c r="D15" s="34">
        <v>3.5</v>
      </c>
      <c r="E15" s="37"/>
      <c r="F15" s="37"/>
      <c r="G15" s="40"/>
      <c r="H15" s="40"/>
    </row>
    <row r="16" spans="1:8" s="32" customFormat="1" ht="31.5" thickBot="1" x14ac:dyDescent="0.4">
      <c r="A16" s="25">
        <v>2.2000000000000002</v>
      </c>
      <c r="B16" s="26" t="s">
        <v>83</v>
      </c>
      <c r="C16" s="34" t="s">
        <v>80</v>
      </c>
      <c r="D16" s="34">
        <v>3.5</v>
      </c>
      <c r="E16" s="37"/>
      <c r="F16" s="37"/>
      <c r="G16" s="40"/>
      <c r="H16" s="40"/>
    </row>
    <row r="17" spans="1:8" s="32" customFormat="1" ht="16" thickBot="1" x14ac:dyDescent="0.4">
      <c r="A17" s="21">
        <v>3</v>
      </c>
      <c r="B17" s="27" t="s">
        <v>82</v>
      </c>
      <c r="C17" s="34"/>
      <c r="D17" s="34"/>
      <c r="E17" s="37"/>
      <c r="F17" s="37"/>
      <c r="G17" s="40"/>
      <c r="H17" s="40"/>
    </row>
    <row r="18" spans="1:8" s="32" customFormat="1" ht="62.5" thickBot="1" x14ac:dyDescent="0.4">
      <c r="A18" s="25">
        <v>3.1</v>
      </c>
      <c r="B18" s="26" t="s">
        <v>84</v>
      </c>
      <c r="C18" s="34" t="s">
        <v>80</v>
      </c>
      <c r="D18" s="34">
        <v>2</v>
      </c>
      <c r="E18" s="37"/>
      <c r="F18" s="37"/>
      <c r="G18" s="40"/>
      <c r="H18" s="40"/>
    </row>
    <row r="19" spans="1:8" s="32" customFormat="1" ht="16" thickBot="1" x14ac:dyDescent="0.4">
      <c r="A19" s="25">
        <v>4</v>
      </c>
      <c r="B19" s="27" t="s">
        <v>85</v>
      </c>
      <c r="C19" s="34"/>
      <c r="D19" s="34"/>
      <c r="E19" s="37"/>
      <c r="F19" s="37"/>
      <c r="G19" s="40"/>
      <c r="H19" s="40"/>
    </row>
    <row r="20" spans="1:8" s="32" customFormat="1" ht="47" thickBot="1" x14ac:dyDescent="0.4">
      <c r="A20" s="25">
        <v>4.0999999999999996</v>
      </c>
      <c r="B20" s="26" t="s">
        <v>86</v>
      </c>
      <c r="C20" s="34" t="s">
        <v>87</v>
      </c>
      <c r="D20" s="34">
        <v>25</v>
      </c>
      <c r="E20" s="50"/>
      <c r="F20" s="37"/>
      <c r="G20" s="40"/>
      <c r="H20" s="40"/>
    </row>
    <row r="21" spans="1:8" s="32" customFormat="1" ht="31.5" thickBot="1" x14ac:dyDescent="0.4">
      <c r="A21" s="25">
        <v>4.2</v>
      </c>
      <c r="B21" s="26" t="s">
        <v>88</v>
      </c>
      <c r="C21" s="34" t="s">
        <v>87</v>
      </c>
      <c r="D21" s="34">
        <v>50</v>
      </c>
      <c r="E21" s="37"/>
      <c r="F21" s="37"/>
      <c r="G21" s="40"/>
      <c r="H21" s="40"/>
    </row>
    <row r="22" spans="1:8" s="32" customFormat="1" ht="16" thickBot="1" x14ac:dyDescent="0.4">
      <c r="A22" s="25">
        <v>4.3</v>
      </c>
      <c r="B22" s="26" t="s">
        <v>89</v>
      </c>
      <c r="C22" s="34" t="s">
        <v>90</v>
      </c>
      <c r="D22" s="34">
        <v>5</v>
      </c>
      <c r="E22" s="37"/>
      <c r="F22" s="37"/>
      <c r="G22" s="40"/>
      <c r="H22" s="40"/>
    </row>
    <row r="23" spans="1:8" s="32" customFormat="1" ht="16" thickBot="1" x14ac:dyDescent="0.4">
      <c r="A23" s="21">
        <v>5</v>
      </c>
      <c r="B23" s="27" t="s">
        <v>91</v>
      </c>
      <c r="C23" s="34"/>
      <c r="D23" s="34"/>
      <c r="E23" s="37"/>
      <c r="F23" s="37"/>
      <c r="G23" s="40"/>
      <c r="H23" s="40"/>
    </row>
    <row r="24" spans="1:8" s="32" customFormat="1" ht="47" thickBot="1" x14ac:dyDescent="0.4">
      <c r="A24" s="25">
        <v>5.0999999999999996</v>
      </c>
      <c r="B24" s="26" t="s">
        <v>92</v>
      </c>
      <c r="C24" s="34" t="s">
        <v>80</v>
      </c>
      <c r="D24" s="34">
        <v>2</v>
      </c>
      <c r="E24" s="37"/>
      <c r="F24" s="37"/>
      <c r="G24" s="40"/>
      <c r="H24" s="40"/>
    </row>
    <row r="25" spans="1:8" s="32" customFormat="1" ht="16" thickBot="1" x14ac:dyDescent="0.4">
      <c r="A25" s="21">
        <v>6</v>
      </c>
      <c r="B25" s="27" t="s">
        <v>93</v>
      </c>
      <c r="C25" s="34"/>
      <c r="D25" s="34"/>
      <c r="E25" s="37"/>
      <c r="F25" s="37"/>
      <c r="G25" s="40"/>
      <c r="H25" s="40"/>
    </row>
    <row r="26" spans="1:8" s="32" customFormat="1" ht="31.5" thickBot="1" x14ac:dyDescent="0.4">
      <c r="A26" s="25">
        <v>6.1</v>
      </c>
      <c r="B26" s="26" t="s">
        <v>94</v>
      </c>
      <c r="C26" s="34" t="s">
        <v>80</v>
      </c>
      <c r="D26" s="34">
        <v>1</v>
      </c>
      <c r="E26" s="37"/>
      <c r="F26" s="37"/>
      <c r="G26" s="40"/>
      <c r="H26" s="40"/>
    </row>
    <row r="27" spans="1:8" s="32" customFormat="1" ht="16" thickBot="1" x14ac:dyDescent="0.4">
      <c r="A27" s="21">
        <v>7</v>
      </c>
      <c r="B27" s="27" t="s">
        <v>95</v>
      </c>
      <c r="C27" s="34"/>
      <c r="D27" s="34"/>
      <c r="E27" s="37"/>
      <c r="F27" s="37"/>
      <c r="G27" s="40"/>
      <c r="H27" s="40"/>
    </row>
    <row r="28" spans="1:8" s="32" customFormat="1" ht="47" thickBot="1" x14ac:dyDescent="0.4">
      <c r="A28" s="21">
        <v>7.1</v>
      </c>
      <c r="B28" s="26" t="s">
        <v>96</v>
      </c>
      <c r="C28" s="34" t="s">
        <v>80</v>
      </c>
      <c r="D28" s="34">
        <v>1</v>
      </c>
      <c r="E28" s="37"/>
      <c r="F28" s="37"/>
      <c r="G28" s="40"/>
      <c r="H28" s="40"/>
    </row>
    <row r="29" spans="1:8" ht="16" thickBot="1" x14ac:dyDescent="0.4">
      <c r="A29" s="21">
        <v>8</v>
      </c>
      <c r="B29" s="27" t="s">
        <v>56</v>
      </c>
      <c r="C29" s="34"/>
      <c r="D29" s="34"/>
      <c r="E29" s="37"/>
      <c r="F29" s="37"/>
      <c r="G29" s="40"/>
      <c r="H29" s="40"/>
    </row>
    <row r="30" spans="1:8" s="32" customFormat="1" ht="83.5" customHeight="1" thickBot="1" x14ac:dyDescent="0.4">
      <c r="A30" s="25">
        <v>8.1</v>
      </c>
      <c r="B30" s="26" t="s">
        <v>57</v>
      </c>
      <c r="C30" s="35" t="s">
        <v>2</v>
      </c>
      <c r="D30" s="35">
        <v>1</v>
      </c>
      <c r="E30" s="37"/>
      <c r="F30" s="37"/>
      <c r="G30" s="40"/>
      <c r="H30" s="40"/>
    </row>
    <row r="31" spans="1:8" ht="31.5" thickBot="1" x14ac:dyDescent="0.4">
      <c r="A31" s="25">
        <v>8.1999999999999993</v>
      </c>
      <c r="B31" s="26" t="s">
        <v>78</v>
      </c>
      <c r="C31" s="35" t="s">
        <v>45</v>
      </c>
      <c r="D31" s="35">
        <v>12</v>
      </c>
      <c r="E31" s="38"/>
      <c r="F31" s="37"/>
      <c r="G31" s="40"/>
      <c r="H31" s="40"/>
    </row>
    <row r="32" spans="1:8" s="32" customFormat="1" ht="31.5" thickBot="1" x14ac:dyDescent="0.4">
      <c r="A32" s="25">
        <v>8.3000000000000007</v>
      </c>
      <c r="B32" s="26" t="s">
        <v>97</v>
      </c>
      <c r="C32" s="35" t="s">
        <v>45</v>
      </c>
      <c r="D32" s="35">
        <v>10</v>
      </c>
      <c r="E32" s="38"/>
      <c r="F32" s="37"/>
      <c r="G32" s="40"/>
      <c r="H32" s="40"/>
    </row>
    <row r="33" spans="1:8" s="32" customFormat="1" ht="78" thickBot="1" x14ac:dyDescent="0.4">
      <c r="A33" s="25">
        <v>8.4</v>
      </c>
      <c r="B33" s="28" t="s">
        <v>98</v>
      </c>
      <c r="C33" s="35" t="s">
        <v>11</v>
      </c>
      <c r="D33" s="35">
        <v>1</v>
      </c>
      <c r="E33" s="38"/>
      <c r="F33" s="37"/>
      <c r="G33" s="40"/>
      <c r="H33" s="40"/>
    </row>
    <row r="34" spans="1:8" s="32" customFormat="1" ht="31.5" thickBot="1" x14ac:dyDescent="0.4">
      <c r="A34" s="25">
        <v>8.5</v>
      </c>
      <c r="B34" s="28" t="s">
        <v>58</v>
      </c>
      <c r="C34" s="35" t="s">
        <v>45</v>
      </c>
      <c r="D34" s="35">
        <v>1</v>
      </c>
      <c r="E34" s="38"/>
      <c r="F34" s="37"/>
      <c r="G34" s="40"/>
      <c r="H34" s="40"/>
    </row>
    <row r="35" spans="1:8" s="32" customFormat="1" ht="31.5" thickBot="1" x14ac:dyDescent="0.4">
      <c r="A35" s="25">
        <v>8.6</v>
      </c>
      <c r="B35" s="28" t="s">
        <v>59</v>
      </c>
      <c r="C35" s="35" t="s">
        <v>45</v>
      </c>
      <c r="D35" s="35">
        <v>1</v>
      </c>
      <c r="E35" s="38"/>
      <c r="F35" s="37"/>
      <c r="G35" s="40"/>
      <c r="H35" s="40"/>
    </row>
    <row r="36" spans="1:8" s="32" customFormat="1" ht="16" thickBot="1" x14ac:dyDescent="0.4">
      <c r="A36" s="25">
        <v>8.6999999999999993</v>
      </c>
      <c r="B36" s="28" t="s">
        <v>79</v>
      </c>
      <c r="C36" s="35" t="s">
        <v>15</v>
      </c>
      <c r="D36" s="35">
        <v>4</v>
      </c>
      <c r="E36" s="38"/>
      <c r="F36" s="37"/>
      <c r="G36" s="40"/>
      <c r="H36" s="40"/>
    </row>
    <row r="37" spans="1:8" s="32" customFormat="1" ht="31.5" customHeight="1" thickBot="1" x14ac:dyDescent="0.4">
      <c r="A37" s="25">
        <v>8.8000000000000007</v>
      </c>
      <c r="B37" s="28" t="s">
        <v>35</v>
      </c>
      <c r="C37" s="35" t="s">
        <v>27</v>
      </c>
      <c r="D37" s="35">
        <v>1</v>
      </c>
      <c r="E37" s="38"/>
      <c r="F37" s="37"/>
      <c r="G37" s="40"/>
      <c r="H37" s="40"/>
    </row>
    <row r="38" spans="1:8" ht="16" thickBot="1" x14ac:dyDescent="0.4">
      <c r="A38" s="21">
        <v>9</v>
      </c>
      <c r="B38" s="22" t="s">
        <v>99</v>
      </c>
      <c r="C38" s="35"/>
      <c r="D38" s="35"/>
      <c r="E38" s="38"/>
      <c r="F38" s="37"/>
      <c r="G38" s="40"/>
      <c r="H38" s="40"/>
    </row>
    <row r="39" spans="1:8" s="32" customFormat="1" ht="93.5" thickBot="1" x14ac:dyDescent="0.4">
      <c r="A39" s="25">
        <v>9.1</v>
      </c>
      <c r="B39" s="26" t="s">
        <v>61</v>
      </c>
      <c r="C39" s="35" t="s">
        <v>6</v>
      </c>
      <c r="D39" s="35">
        <v>1</v>
      </c>
      <c r="E39" s="38"/>
      <c r="F39" s="37"/>
      <c r="G39" s="40"/>
      <c r="H39" s="40"/>
    </row>
    <row r="40" spans="1:8" s="32" customFormat="1" ht="31.5" thickBot="1" x14ac:dyDescent="0.4">
      <c r="A40" s="25">
        <v>9.1999999999999993</v>
      </c>
      <c r="B40" s="26" t="s">
        <v>102</v>
      </c>
      <c r="C40" s="35" t="s">
        <v>101</v>
      </c>
      <c r="D40" s="35">
        <v>2</v>
      </c>
      <c r="E40" s="38"/>
      <c r="F40" s="37"/>
      <c r="G40" s="40"/>
      <c r="H40" s="40"/>
    </row>
    <row r="41" spans="1:8" ht="16" thickBot="1" x14ac:dyDescent="0.4">
      <c r="A41" s="21">
        <v>10</v>
      </c>
      <c r="B41" s="22" t="s">
        <v>67</v>
      </c>
      <c r="C41" s="35"/>
      <c r="D41" s="35"/>
      <c r="E41" s="38"/>
      <c r="F41" s="37"/>
      <c r="G41" s="40"/>
      <c r="H41" s="40"/>
    </row>
    <row r="42" spans="1:8" ht="31.5" thickBot="1" x14ac:dyDescent="0.4">
      <c r="A42" s="25">
        <v>10.1</v>
      </c>
      <c r="B42" s="26" t="s">
        <v>62</v>
      </c>
      <c r="C42" s="35" t="s">
        <v>46</v>
      </c>
      <c r="D42" s="35">
        <v>10</v>
      </c>
      <c r="E42" s="38"/>
      <c r="F42" s="37"/>
      <c r="G42" s="40"/>
      <c r="H42" s="40"/>
    </row>
    <row r="43" spans="1:8" ht="31.5" thickBot="1" x14ac:dyDescent="0.4">
      <c r="A43" s="25">
        <v>10.199999999999999</v>
      </c>
      <c r="B43" s="26" t="s">
        <v>64</v>
      </c>
      <c r="C43" s="35" t="s">
        <v>46</v>
      </c>
      <c r="D43" s="35">
        <v>30</v>
      </c>
      <c r="E43" s="38"/>
      <c r="F43" s="37"/>
      <c r="G43" s="40"/>
      <c r="H43" s="40"/>
    </row>
    <row r="44" spans="1:8" ht="31.5" thickBot="1" x14ac:dyDescent="0.4">
      <c r="A44" s="25">
        <v>10.3</v>
      </c>
      <c r="B44" s="26" t="s">
        <v>63</v>
      </c>
      <c r="C44" s="35" t="s">
        <v>45</v>
      </c>
      <c r="D44" s="35">
        <v>1</v>
      </c>
      <c r="E44" s="38"/>
      <c r="F44" s="37"/>
      <c r="G44" s="40"/>
      <c r="H44" s="40"/>
    </row>
    <row r="45" spans="1:8" ht="31.5" thickBot="1" x14ac:dyDescent="0.4">
      <c r="A45" s="25">
        <v>10.4</v>
      </c>
      <c r="B45" s="26" t="s">
        <v>65</v>
      </c>
      <c r="C45" s="35" t="s">
        <v>45</v>
      </c>
      <c r="D45" s="35">
        <v>2</v>
      </c>
      <c r="E45" s="38"/>
      <c r="F45" s="37"/>
      <c r="G45" s="40"/>
      <c r="H45" s="40"/>
    </row>
    <row r="46" spans="1:8" ht="16" thickBot="1" x14ac:dyDescent="0.4">
      <c r="A46" s="21">
        <v>11</v>
      </c>
      <c r="B46" s="29" t="s">
        <v>47</v>
      </c>
      <c r="C46" s="35"/>
      <c r="D46" s="35"/>
      <c r="E46" s="38"/>
      <c r="F46" s="37"/>
      <c r="G46" s="40"/>
      <c r="H46" s="40"/>
    </row>
    <row r="47" spans="1:8" ht="129" customHeight="1" thickBot="1" x14ac:dyDescent="0.4">
      <c r="A47" s="25">
        <v>11.1</v>
      </c>
      <c r="B47" s="26" t="s">
        <v>104</v>
      </c>
      <c r="C47" s="35" t="s">
        <v>27</v>
      </c>
      <c r="D47" s="35">
        <v>1</v>
      </c>
      <c r="E47" s="38"/>
      <c r="F47" s="37"/>
      <c r="G47" s="40"/>
      <c r="H47" s="40"/>
    </row>
    <row r="48" spans="1:8" s="32" customFormat="1" ht="93.5" thickBot="1" x14ac:dyDescent="0.4">
      <c r="A48" s="25">
        <v>11.2</v>
      </c>
      <c r="B48" s="26" t="s">
        <v>66</v>
      </c>
      <c r="C48" s="35" t="s">
        <v>27</v>
      </c>
      <c r="D48" s="35">
        <v>1</v>
      </c>
      <c r="E48" s="38"/>
      <c r="F48" s="37"/>
      <c r="G48" s="40"/>
      <c r="H48" s="40"/>
    </row>
    <row r="49" spans="1:8" ht="16" thickBot="1" x14ac:dyDescent="0.4">
      <c r="A49" s="21">
        <v>12</v>
      </c>
      <c r="B49" s="22" t="s">
        <v>48</v>
      </c>
      <c r="C49" s="34"/>
      <c r="D49" s="34"/>
      <c r="E49" s="37"/>
      <c r="F49" s="37"/>
      <c r="G49" s="40"/>
      <c r="H49" s="40"/>
    </row>
    <row r="50" spans="1:8" s="32" customFormat="1" ht="47" thickBot="1" x14ac:dyDescent="0.4">
      <c r="A50" s="21"/>
      <c r="B50" s="26" t="s">
        <v>75</v>
      </c>
      <c r="C50" s="34"/>
      <c r="D50" s="34"/>
      <c r="E50" s="37"/>
      <c r="F50" s="37"/>
      <c r="G50" s="40"/>
      <c r="H50" s="40"/>
    </row>
    <row r="51" spans="1:8" s="32" customFormat="1" ht="34.5" customHeight="1" thickBot="1" x14ac:dyDescent="0.4">
      <c r="A51" s="25">
        <v>12.1</v>
      </c>
      <c r="B51" s="26" t="s">
        <v>103</v>
      </c>
      <c r="C51" s="34" t="s">
        <v>13</v>
      </c>
      <c r="D51" s="34">
        <v>3</v>
      </c>
      <c r="E51" s="37"/>
      <c r="F51" s="37"/>
      <c r="G51" s="40"/>
      <c r="H51" s="40"/>
    </row>
    <row r="52" spans="1:8" s="32" customFormat="1" ht="63" customHeight="1" thickBot="1" x14ac:dyDescent="0.4">
      <c r="A52" s="25">
        <v>12.2</v>
      </c>
      <c r="B52" s="26" t="s">
        <v>68</v>
      </c>
      <c r="C52" s="34" t="s">
        <v>6</v>
      </c>
      <c r="D52" s="34">
        <v>38</v>
      </c>
      <c r="E52" s="37"/>
      <c r="F52" s="37"/>
      <c r="G52" s="40"/>
      <c r="H52" s="40"/>
    </row>
    <row r="53" spans="1:8" s="32" customFormat="1" ht="47" thickBot="1" x14ac:dyDescent="0.4">
      <c r="A53" s="25">
        <v>12.3</v>
      </c>
      <c r="B53" s="26" t="s">
        <v>69</v>
      </c>
      <c r="C53" s="34" t="s">
        <v>13</v>
      </c>
      <c r="D53" s="34">
        <v>3</v>
      </c>
      <c r="E53" s="37"/>
      <c r="F53" s="37"/>
      <c r="G53" s="40"/>
      <c r="H53" s="40"/>
    </row>
    <row r="54" spans="1:8" ht="62.5" thickBot="1" x14ac:dyDescent="0.4">
      <c r="A54" s="25">
        <v>12.4</v>
      </c>
      <c r="B54" s="26" t="s">
        <v>70</v>
      </c>
      <c r="C54" s="34" t="s">
        <v>46</v>
      </c>
      <c r="D54" s="34">
        <v>70</v>
      </c>
      <c r="E54" s="37"/>
      <c r="F54" s="37"/>
      <c r="G54" s="40"/>
      <c r="H54" s="40"/>
    </row>
    <row r="55" spans="1:8" s="32" customFormat="1" ht="32.25" customHeight="1" thickBot="1" x14ac:dyDescent="0.4">
      <c r="A55" s="25">
        <v>12.5</v>
      </c>
      <c r="B55" s="26" t="s">
        <v>72</v>
      </c>
      <c r="C55" s="34" t="s">
        <v>6</v>
      </c>
      <c r="D55" s="34">
        <v>4</v>
      </c>
      <c r="E55" s="37"/>
      <c r="F55" s="37"/>
      <c r="G55" s="40"/>
      <c r="H55" s="40"/>
    </row>
    <row r="56" spans="1:8" ht="31.5" thickBot="1" x14ac:dyDescent="0.4">
      <c r="A56" s="25">
        <v>12.6</v>
      </c>
      <c r="B56" s="26" t="s">
        <v>71</v>
      </c>
      <c r="C56" s="34" t="s">
        <v>45</v>
      </c>
      <c r="D56" s="34">
        <v>1</v>
      </c>
      <c r="E56" s="37"/>
      <c r="F56" s="37"/>
      <c r="G56" s="40"/>
      <c r="H56" s="40"/>
    </row>
    <row r="57" spans="1:8" s="32" customFormat="1" ht="16" thickBot="1" x14ac:dyDescent="0.4">
      <c r="A57" s="21">
        <v>13</v>
      </c>
      <c r="B57" s="27" t="s">
        <v>73</v>
      </c>
      <c r="C57" s="36"/>
      <c r="D57" s="36"/>
      <c r="E57" s="39"/>
      <c r="F57" s="37"/>
      <c r="G57" s="40"/>
      <c r="H57" s="40"/>
    </row>
    <row r="58" spans="1:8" s="32" customFormat="1" ht="47" thickBot="1" x14ac:dyDescent="0.4">
      <c r="A58" s="25">
        <v>13.1</v>
      </c>
      <c r="B58" s="26" t="s">
        <v>74</v>
      </c>
      <c r="C58" s="36" t="s">
        <v>6</v>
      </c>
      <c r="D58" s="36">
        <v>1</v>
      </c>
      <c r="E58" s="39"/>
      <c r="F58" s="37"/>
      <c r="G58" s="40"/>
      <c r="H58" s="40"/>
    </row>
    <row r="59" spans="1:8" s="32" customFormat="1" ht="47" thickBot="1" x14ac:dyDescent="0.4">
      <c r="A59" s="21">
        <v>14</v>
      </c>
      <c r="B59" s="26" t="s">
        <v>60</v>
      </c>
      <c r="C59" s="36" t="s">
        <v>11</v>
      </c>
      <c r="D59" s="36">
        <v>1</v>
      </c>
      <c r="E59" s="39"/>
      <c r="F59" s="37"/>
      <c r="G59" s="40"/>
      <c r="H59" s="40"/>
    </row>
    <row r="60" spans="1:8" ht="16" thickBot="1" x14ac:dyDescent="0.4">
      <c r="A60" s="67"/>
      <c r="B60" s="68" t="s">
        <v>111</v>
      </c>
      <c r="C60" s="68"/>
      <c r="D60" s="68"/>
      <c r="E60" s="69"/>
      <c r="F60" s="71"/>
    </row>
    <row r="61" spans="1:8" s="60" customFormat="1" ht="15.5" thickTop="1" thickBot="1" x14ac:dyDescent="0.4">
      <c r="A61" s="70"/>
      <c r="B61" s="62" t="s">
        <v>114</v>
      </c>
      <c r="F61" s="72"/>
    </row>
    <row r="62" spans="1:8" s="60" customFormat="1" ht="15.5" thickTop="1" thickBot="1" x14ac:dyDescent="0.4">
      <c r="A62" s="70"/>
      <c r="B62" s="62" t="s">
        <v>113</v>
      </c>
      <c r="F62" s="72"/>
    </row>
    <row r="63" spans="1:8" ht="15" thickTop="1" x14ac:dyDescent="0.35"/>
  </sheetData>
  <mergeCells count="9">
    <mergeCell ref="A9:A10"/>
    <mergeCell ref="B9:B10"/>
    <mergeCell ref="C9:C10"/>
    <mergeCell ref="D9:D10"/>
    <mergeCell ref="A2:F2"/>
    <mergeCell ref="A3:F3"/>
    <mergeCell ref="A4:F4"/>
    <mergeCell ref="B5:F5"/>
    <mergeCell ref="B6:F6"/>
  </mergeCells>
  <pageMargins left="0.7" right="0.7" top="0.75" bottom="0.75" header="0.3" footer="0.3"/>
  <pageSetup scale="55" orientation="portrait" r:id="rId1"/>
  <rowBreaks count="1" manualBreakCount="1">
    <brk id="32" max="17" man="1"/>
  </rowBreaks>
  <colBreaks count="1" manualBreakCount="1">
    <brk id="7" max="6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Sheet1</vt:lpstr>
      <vt:lpstr>Altoub Ala MWY_Alrahad Locality</vt:lpstr>
      <vt:lpstr>Sharab MWY_Alfaw Locality</vt:lpstr>
      <vt:lpstr>'Altoub Ala MWY_Alrahad Locality'!Print_Area</vt:lpstr>
      <vt:lpstr>'Sharab MWY_Alfaw Locality'!Print_Area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2022-08-16T06:42:06Z</dcterms:modified>
</cp:coreProperties>
</file>